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uciana\Planillas\"/>
    </mc:Choice>
  </mc:AlternateContent>
  <bookViews>
    <workbookView xWindow="0" yWindow="0" windowWidth="20490" windowHeight="7365"/>
  </bookViews>
  <sheets>
    <sheet name="planilla resumen" sheetId="1" r:id="rId1"/>
    <sheet name="participación por recurs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J9" i="1" l="1"/>
  <c r="L6" i="2" l="1"/>
  <c r="G6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  <c r="J7" i="1"/>
  <c r="J6" i="1"/>
  <c r="J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24" i="1"/>
  <c r="I24" i="1"/>
  <c r="O24" i="2" l="1"/>
  <c r="C24" i="1"/>
  <c r="H24" i="1" l="1"/>
  <c r="F24" i="1" l="1"/>
  <c r="G24" i="1" l="1"/>
  <c r="E24" i="1"/>
  <c r="N24" i="2" l="1"/>
  <c r="B24" i="2"/>
  <c r="I24" i="2"/>
  <c r="L12" i="2"/>
  <c r="H24" i="2"/>
  <c r="L22" i="2"/>
  <c r="D24" i="2"/>
  <c r="L21" i="2"/>
  <c r="J24" i="2"/>
  <c r="K24" i="2"/>
  <c r="L20" i="2"/>
  <c r="L7" i="2"/>
  <c r="L19" i="2"/>
  <c r="L23" i="2"/>
  <c r="L15" i="2"/>
  <c r="L11" i="2"/>
  <c r="L8" i="2"/>
  <c r="F24" i="2"/>
  <c r="L9" i="2"/>
  <c r="L18" i="2"/>
  <c r="L13" i="2"/>
  <c r="L17" i="2"/>
  <c r="G24" i="2"/>
  <c r="E24" i="2"/>
  <c r="C24" i="2"/>
  <c r="L10" i="2"/>
  <c r="L16" i="2"/>
  <c r="L14" i="2"/>
  <c r="L24" i="2" l="1"/>
  <c r="P24" i="2"/>
</calcChain>
</file>

<file path=xl/sharedStrings.xml><?xml version="1.0" encoding="utf-8"?>
<sst xmlns="http://schemas.openxmlformats.org/spreadsheetml/2006/main" count="70" uniqueCount="49">
  <si>
    <t xml:space="preserve">Capital                                           </t>
  </si>
  <si>
    <t xml:space="preserve">General  Alvear                                   </t>
  </si>
  <si>
    <t xml:space="preserve">Godoy Cruz                                        </t>
  </si>
  <si>
    <t xml:space="preserve">Guaymallén                                        </t>
  </si>
  <si>
    <t xml:space="preserve">Junín                                             </t>
  </si>
  <si>
    <t xml:space="preserve">La Paz                                            </t>
  </si>
  <si>
    <t xml:space="preserve">Las Heras                                         </t>
  </si>
  <si>
    <t xml:space="preserve">Lavalle                                           </t>
  </si>
  <si>
    <t xml:space="preserve">Luján                                             </t>
  </si>
  <si>
    <t xml:space="preserve">Maipú                                             </t>
  </si>
  <si>
    <t xml:space="preserve">Malargue                                          </t>
  </si>
  <si>
    <t xml:space="preserve">Rivadavia                                         </t>
  </si>
  <si>
    <t xml:space="preserve">San Carlos                                        </t>
  </si>
  <si>
    <t xml:space="preserve">San Martín                                        </t>
  </si>
  <si>
    <t xml:space="preserve">San Rafael                                        </t>
  </si>
  <si>
    <t xml:space="preserve">Santa Rosa                                        </t>
  </si>
  <si>
    <t xml:space="preserve">Tunuyán                                           </t>
  </si>
  <si>
    <t xml:space="preserve">Tupungato                                         </t>
  </si>
  <si>
    <t>Total</t>
  </si>
  <si>
    <t>Municipios</t>
  </si>
  <si>
    <t>MUNICIPIOS</t>
  </si>
  <si>
    <t>IMP. INMOBIL.</t>
  </si>
  <si>
    <t>IMP.AUTOMOT.</t>
  </si>
  <si>
    <t>IMP.ING.BTOS.</t>
  </si>
  <si>
    <t>IMP.SELLOS</t>
  </si>
  <si>
    <t>R.PETROLIF.</t>
  </si>
  <si>
    <t>R.GASIFERAS</t>
  </si>
  <si>
    <t>REG. URANIF.</t>
  </si>
  <si>
    <t>LEY 6253</t>
  </si>
  <si>
    <t>REG. HIDR.</t>
  </si>
  <si>
    <t>SUBTOTAL</t>
  </si>
  <si>
    <t>TOTAL</t>
  </si>
  <si>
    <t>FONDO COMP.</t>
  </si>
  <si>
    <t>SUBS. PER CAPITA</t>
  </si>
  <si>
    <t>C.FEDERAL sin F.E.</t>
  </si>
  <si>
    <t>FINANC.EDUC.</t>
  </si>
  <si>
    <t>43101214 Financiamiento Educativo</t>
  </si>
  <si>
    <t>Fuente: SIDICO</t>
  </si>
  <si>
    <t xml:space="preserve">                Participacion Municipal según Ley 6396 y modif.  - Canon Extraordinario de Producción y Canon por Renta Extraordinaria</t>
  </si>
  <si>
    <t>43101 Participación sin Fin.Educ.</t>
  </si>
  <si>
    <t>43111 Fondo Compensador</t>
  </si>
  <si>
    <t>43116 Subsidio per capita</t>
  </si>
  <si>
    <t>43117 Canon por Renta Extr.</t>
  </si>
  <si>
    <t>43117 Canon Extr. Produc.</t>
  </si>
  <si>
    <t xml:space="preserve"> Participación Municipal por recurso según Ley 6396 y modif.</t>
  </si>
  <si>
    <t>PROYECTO DE PRESUPUESTO 2026</t>
  </si>
  <si>
    <t>Total Canon       Ley 8393</t>
  </si>
  <si>
    <t>Total Part. Municipal Ley 6396 y mod.</t>
  </si>
  <si>
    <t>Nota: distribución por municipio según índices vigentes a la fecha de presentación del Proyecto de Presupuesto 2026 (Res. 188-HyF-25 y 221-HyF-25).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</si>
</sst>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/>
    <xf numFmtId="0" fontId="3" fillId="0" borderId="0" xfId="0" applyFont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165" fontId="0" fillId="0" borderId="9" xfId="1" applyNumberFormat="1" applyFont="1" applyBorder="1"/>
    <xf numFmtId="0" fontId="0" fillId="2" borderId="9" xfId="0" applyFill="1" applyBorder="1" applyAlignment="1">
      <alignment horizontal="center" vertical="center" wrapText="1"/>
    </xf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9" xfId="1" applyNumberFormat="1" applyFont="1" applyFill="1" applyBorder="1"/>
    <xf numFmtId="164" fontId="0" fillId="0" borderId="0" xfId="1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3" fontId="6" fillId="0" borderId="4" xfId="0" applyNumberFormat="1" applyFont="1" applyFill="1" applyBorder="1" applyProtection="1"/>
    <xf numFmtId="165" fontId="0" fillId="2" borderId="10" xfId="1" applyNumberFormat="1" applyFont="1" applyFill="1" applyBorder="1"/>
    <xf numFmtId="165" fontId="0" fillId="0" borderId="0" xfId="0" applyNumberFormat="1"/>
    <xf numFmtId="0" fontId="7" fillId="0" borderId="1" xfId="0" applyFont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center"/>
    </xf>
    <xf numFmtId="0" fontId="8" fillId="0" borderId="2" xfId="0" applyFont="1" applyBorder="1"/>
    <xf numFmtId="37" fontId="7" fillId="0" borderId="11" xfId="0" applyNumberFormat="1" applyFont="1" applyBorder="1" applyProtection="1"/>
    <xf numFmtId="3" fontId="7" fillId="0" borderId="11" xfId="0" applyNumberFormat="1" applyFont="1" applyBorder="1" applyProtection="1"/>
    <xf numFmtId="3" fontId="7" fillId="0" borderId="11" xfId="0" applyNumberFormat="1" applyFont="1" applyBorder="1"/>
    <xf numFmtId="0" fontId="8" fillId="0" borderId="4" xfId="0" applyFont="1" applyBorder="1"/>
    <xf numFmtId="0" fontId="8" fillId="0" borderId="6" xfId="0" applyFont="1" applyBorder="1"/>
    <xf numFmtId="0" fontId="7" fillId="0" borderId="1" xfId="0" applyFont="1" applyBorder="1" applyAlignment="1" applyProtection="1">
      <alignment horizontal="left"/>
    </xf>
    <xf numFmtId="37" fontId="7" fillId="0" borderId="1" xfId="0" applyNumberFormat="1" applyFont="1" applyBorder="1" applyProtection="1"/>
    <xf numFmtId="3" fontId="7" fillId="0" borderId="1" xfId="0" applyNumberFormat="1" applyFont="1" applyBorder="1" applyProtection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zoomScale="82" zoomScaleNormal="82" workbookViewId="0">
      <selection activeCell="K17" sqref="K17"/>
    </sheetView>
  </sheetViews>
  <sheetFormatPr baseColWidth="10" defaultRowHeight="15" x14ac:dyDescent="0.25"/>
  <cols>
    <col min="2" max="2" width="19.7109375" customWidth="1"/>
    <col min="3" max="3" width="17.85546875" bestFit="1" customWidth="1"/>
    <col min="4" max="4" width="17.85546875" customWidth="1"/>
    <col min="5" max="6" width="19.7109375" customWidth="1"/>
    <col min="7" max="7" width="21.85546875" customWidth="1"/>
    <col min="8" max="8" width="19.7109375" customWidth="1"/>
    <col min="9" max="9" width="18.7109375" customWidth="1"/>
    <col min="10" max="10" width="18.5703125" customWidth="1"/>
    <col min="11" max="11" width="20.85546875" customWidth="1"/>
  </cols>
  <sheetData>
    <row r="2" spans="1:13" ht="18.75" x14ac:dyDescent="0.3">
      <c r="B2" s="24" t="s">
        <v>45</v>
      </c>
    </row>
    <row r="3" spans="1:13" s="2" customFormat="1" ht="21" x14ac:dyDescent="0.35">
      <c r="A3" s="10" t="s">
        <v>38</v>
      </c>
      <c r="B3" s="10"/>
      <c r="C3" s="10"/>
      <c r="D3" s="10"/>
      <c r="E3" s="10"/>
    </row>
    <row r="5" spans="1:13" s="1" customFormat="1" ht="45" x14ac:dyDescent="0.25">
      <c r="B5" s="7" t="s">
        <v>19</v>
      </c>
      <c r="C5" s="3" t="s">
        <v>39</v>
      </c>
      <c r="D5" s="3" t="s">
        <v>36</v>
      </c>
      <c r="E5" s="3" t="s">
        <v>40</v>
      </c>
      <c r="F5" s="8" t="s">
        <v>41</v>
      </c>
      <c r="G5" s="19" t="s">
        <v>47</v>
      </c>
      <c r="H5" s="3" t="s">
        <v>43</v>
      </c>
      <c r="I5" s="3" t="s">
        <v>42</v>
      </c>
      <c r="J5" s="19" t="s">
        <v>46</v>
      </c>
    </row>
    <row r="6" spans="1:13" x14ac:dyDescent="0.25">
      <c r="B6" s="4" t="s">
        <v>0</v>
      </c>
      <c r="C6" s="11">
        <v>50537967682.173813</v>
      </c>
      <c r="D6" s="11">
        <v>5187548209.0462351</v>
      </c>
      <c r="E6" s="11">
        <v>12499500</v>
      </c>
      <c r="F6" s="15"/>
      <c r="G6" s="28">
        <f>+C6+E6+F6+D6</f>
        <v>55738015391.220047</v>
      </c>
      <c r="H6" s="11">
        <v>119881991.3835936</v>
      </c>
      <c r="I6" s="11">
        <v>13509102.533984398</v>
      </c>
      <c r="J6" s="28">
        <f>+H6+I6</f>
        <v>133391093.917578</v>
      </c>
      <c r="K6" s="23"/>
      <c r="L6" s="29"/>
      <c r="M6" s="29"/>
    </row>
    <row r="7" spans="1:13" x14ac:dyDescent="0.25">
      <c r="B7" s="5" t="s">
        <v>1</v>
      </c>
      <c r="C7" s="12">
        <v>26236130925.965958</v>
      </c>
      <c r="D7" s="12">
        <v>3170496966.988349</v>
      </c>
      <c r="E7" s="12"/>
      <c r="F7" s="16"/>
      <c r="G7" s="20">
        <f t="shared" ref="G7:G23" si="0">+C7+E7+F7+D7</f>
        <v>29406627892.954308</v>
      </c>
      <c r="H7" s="12">
        <v>73268811.153484792</v>
      </c>
      <c r="I7" s="12">
        <v>8256418.4244191991</v>
      </c>
      <c r="J7" s="20">
        <f t="shared" ref="J7:J23" si="1">+H7+I7</f>
        <v>81525229.577903986</v>
      </c>
      <c r="K7" s="23"/>
      <c r="L7" s="29"/>
      <c r="M7" s="29"/>
    </row>
    <row r="8" spans="1:13" x14ac:dyDescent="0.25">
      <c r="B8" s="5" t="s">
        <v>2</v>
      </c>
      <c r="C8" s="12">
        <v>74452209163.249191</v>
      </c>
      <c r="D8" s="12">
        <v>8500007726.7952547</v>
      </c>
      <c r="E8" s="12"/>
      <c r="F8" s="16"/>
      <c r="G8" s="20">
        <f t="shared" si="0"/>
        <v>82952216890.044449</v>
      </c>
      <c r="H8" s="12">
        <v>196431495.57380158</v>
      </c>
      <c r="I8" s="12">
        <v>22135211.335616399</v>
      </c>
      <c r="J8" s="20">
        <f t="shared" si="1"/>
        <v>218566706.90941799</v>
      </c>
      <c r="K8" s="23"/>
      <c r="L8" s="29"/>
      <c r="M8" s="29"/>
    </row>
    <row r="9" spans="1:13" x14ac:dyDescent="0.25">
      <c r="B9" s="5" t="s">
        <v>3</v>
      </c>
      <c r="C9" s="12">
        <v>92752130601.114075</v>
      </c>
      <c r="D9" s="12">
        <v>10589730274.599676</v>
      </c>
      <c r="E9" s="12"/>
      <c r="F9" s="16">
        <v>6617850144.8610077</v>
      </c>
      <c r="G9" s="20">
        <f t="shared" si="0"/>
        <v>109959711020.57475</v>
      </c>
      <c r="H9" s="12">
        <v>244724078.19175681</v>
      </c>
      <c r="I9" s="12">
        <v>27577141.709707197</v>
      </c>
      <c r="J9" s="20">
        <f>+H9+I9</f>
        <v>272301219.90146399</v>
      </c>
      <c r="K9" s="23"/>
      <c r="L9" s="29"/>
      <c r="M9" s="29"/>
    </row>
    <row r="10" spans="1:13" x14ac:dyDescent="0.25">
      <c r="B10" s="5" t="s">
        <v>4</v>
      </c>
      <c r="C10" s="12">
        <v>20992299938.590061</v>
      </c>
      <c r="D10" s="12">
        <v>2562086035.1568961</v>
      </c>
      <c r="E10" s="12"/>
      <c r="F10" s="16"/>
      <c r="G10" s="20">
        <f t="shared" si="0"/>
        <v>23554385973.746956</v>
      </c>
      <c r="H10" s="12">
        <v>59208698.138956808</v>
      </c>
      <c r="I10" s="12">
        <v>6672031.0935071995</v>
      </c>
      <c r="J10" s="20">
        <f t="shared" si="1"/>
        <v>65880729.232464008</v>
      </c>
      <c r="K10" s="23"/>
      <c r="L10" s="29"/>
      <c r="M10" s="29"/>
    </row>
    <row r="11" spans="1:13" x14ac:dyDescent="0.25">
      <c r="B11" s="5" t="s">
        <v>5</v>
      </c>
      <c r="C11" s="12">
        <v>16364381862.447893</v>
      </c>
      <c r="D11" s="12">
        <v>2072822244.142436</v>
      </c>
      <c r="E11" s="12">
        <v>500500</v>
      </c>
      <c r="F11" s="16"/>
      <c r="G11" s="20">
        <f t="shared" si="0"/>
        <v>18437704606.590328</v>
      </c>
      <c r="H11" s="12">
        <v>47902023.923107192</v>
      </c>
      <c r="I11" s="12">
        <v>5397919.6148987999</v>
      </c>
      <c r="J11" s="20">
        <f t="shared" si="1"/>
        <v>53299943.538005993</v>
      </c>
      <c r="K11" s="23"/>
      <c r="L11" s="29"/>
      <c r="M11" s="29"/>
    </row>
    <row r="12" spans="1:13" x14ac:dyDescent="0.25">
      <c r="B12" s="5" t="s">
        <v>6</v>
      </c>
      <c r="C12" s="12">
        <v>75034722799.197067</v>
      </c>
      <c r="D12" s="12">
        <v>9054337686.9083576</v>
      </c>
      <c r="E12" s="12"/>
      <c r="F12" s="16"/>
      <c r="G12" s="20">
        <f t="shared" si="0"/>
        <v>84089060486.105423</v>
      </c>
      <c r="H12" s="12">
        <v>209241820.76481602</v>
      </c>
      <c r="I12" s="12">
        <v>23578764.237113997</v>
      </c>
      <c r="J12" s="20">
        <f t="shared" si="1"/>
        <v>232820585.00193</v>
      </c>
      <c r="K12" s="23"/>
      <c r="L12" s="29"/>
      <c r="M12" s="29"/>
    </row>
    <row r="13" spans="1:13" x14ac:dyDescent="0.25">
      <c r="B13" s="5" t="s">
        <v>7</v>
      </c>
      <c r="C13" s="12">
        <v>23824173052.884693</v>
      </c>
      <c r="D13" s="12">
        <v>2975298459.6924243</v>
      </c>
      <c r="E13" s="12"/>
      <c r="F13" s="16"/>
      <c r="G13" s="20">
        <f t="shared" si="0"/>
        <v>26799471512.577118</v>
      </c>
      <c r="H13" s="12">
        <v>68757858.227990404</v>
      </c>
      <c r="I13" s="12">
        <v>7748094.155751599</v>
      </c>
      <c r="J13" s="20">
        <f t="shared" si="1"/>
        <v>76505952.383742005</v>
      </c>
      <c r="K13" s="23"/>
      <c r="L13" s="29"/>
      <c r="M13" s="29"/>
    </row>
    <row r="14" spans="1:13" x14ac:dyDescent="0.25">
      <c r="B14" s="5" t="s">
        <v>8</v>
      </c>
      <c r="C14" s="12">
        <v>54251228674.800468</v>
      </c>
      <c r="D14" s="12">
        <v>5972567314.1454287</v>
      </c>
      <c r="E14" s="12"/>
      <c r="F14" s="16"/>
      <c r="G14" s="20">
        <f t="shared" si="0"/>
        <v>60223795988.9459</v>
      </c>
      <c r="H14" s="12">
        <v>138023442.75928319</v>
      </c>
      <c r="I14" s="12">
        <v>15553402.298452796</v>
      </c>
      <c r="J14" s="20">
        <f t="shared" si="1"/>
        <v>153576845.05773598</v>
      </c>
      <c r="K14" s="23"/>
      <c r="L14" s="29"/>
      <c r="M14" s="29"/>
    </row>
    <row r="15" spans="1:13" x14ac:dyDescent="0.25">
      <c r="B15" s="5" t="s">
        <v>9</v>
      </c>
      <c r="C15" s="12">
        <v>67092184288.447311</v>
      </c>
      <c r="D15" s="12">
        <v>7738649046.8228407</v>
      </c>
      <c r="E15" s="12"/>
      <c r="F15" s="16">
        <v>368752210.62408447</v>
      </c>
      <c r="G15" s="20">
        <f t="shared" si="0"/>
        <v>75199585545.894241</v>
      </c>
      <c r="H15" s="12">
        <v>178836826.3708992</v>
      </c>
      <c r="I15" s="12">
        <v>20152526.634016797</v>
      </c>
      <c r="J15" s="20">
        <f t="shared" si="1"/>
        <v>198989353.00491601</v>
      </c>
      <c r="K15" s="23"/>
      <c r="L15" s="29"/>
      <c r="M15" s="29"/>
    </row>
    <row r="16" spans="1:13" x14ac:dyDescent="0.25">
      <c r="B16" s="5" t="s">
        <v>10</v>
      </c>
      <c r="C16" s="12">
        <v>31481193645.92244</v>
      </c>
      <c r="D16" s="12">
        <v>1586938513.860373</v>
      </c>
      <c r="E16" s="12"/>
      <c r="F16" s="16"/>
      <c r="G16" s="20">
        <f t="shared" si="0"/>
        <v>33068132159.782814</v>
      </c>
      <c r="H16" s="12">
        <v>36673461.4462272</v>
      </c>
      <c r="I16" s="12">
        <v>4132610.2881287993</v>
      </c>
      <c r="J16" s="20">
        <f t="shared" si="1"/>
        <v>40806071.734356001</v>
      </c>
      <c r="K16" s="23"/>
      <c r="L16" s="29"/>
      <c r="M16" s="29"/>
    </row>
    <row r="17" spans="2:13" x14ac:dyDescent="0.25">
      <c r="B17" s="5" t="s">
        <v>11</v>
      </c>
      <c r="C17" s="12">
        <v>20480859067.859409</v>
      </c>
      <c r="D17" s="12">
        <v>2251120447.7763758</v>
      </c>
      <c r="E17" s="12"/>
      <c r="F17" s="16"/>
      <c r="G17" s="20">
        <f t="shared" si="0"/>
        <v>22731979515.635784</v>
      </c>
      <c r="H17" s="12">
        <v>52022418.153753608</v>
      </c>
      <c r="I17" s="12">
        <v>5862233.124374399</v>
      </c>
      <c r="J17" s="20">
        <f t="shared" si="1"/>
        <v>57884651.278128006</v>
      </c>
      <c r="K17" s="23"/>
      <c r="L17" s="29"/>
      <c r="M17" s="29"/>
    </row>
    <row r="18" spans="2:13" x14ac:dyDescent="0.25">
      <c r="B18" s="5" t="s">
        <v>12</v>
      </c>
      <c r="C18" s="12">
        <v>18235361246.768772</v>
      </c>
      <c r="D18" s="12">
        <v>2017896257.2409854</v>
      </c>
      <c r="E18" s="12"/>
      <c r="F18" s="16"/>
      <c r="G18" s="20">
        <f t="shared" si="0"/>
        <v>20253257504.009758</v>
      </c>
      <c r="H18" s="12">
        <v>46632708.164851196</v>
      </c>
      <c r="I18" s="12">
        <v>5254884.6475247992</v>
      </c>
      <c r="J18" s="20">
        <f t="shared" si="1"/>
        <v>51887592.812375993</v>
      </c>
      <c r="K18" s="23"/>
      <c r="L18" s="29"/>
      <c r="M18" s="29"/>
    </row>
    <row r="19" spans="2:13" x14ac:dyDescent="0.25">
      <c r="B19" s="5" t="s">
        <v>13</v>
      </c>
      <c r="C19" s="12">
        <v>44916940415.778267</v>
      </c>
      <c r="D19" s="12">
        <v>5301625258.7646322</v>
      </c>
      <c r="E19" s="12"/>
      <c r="F19" s="16"/>
      <c r="G19" s="20">
        <f t="shared" si="0"/>
        <v>50218565674.5429</v>
      </c>
      <c r="H19" s="12">
        <v>122518262.5738176</v>
      </c>
      <c r="I19" s="12">
        <v>13806175.158530399</v>
      </c>
      <c r="J19" s="20">
        <f t="shared" si="1"/>
        <v>136324437.732348</v>
      </c>
      <c r="K19" s="23"/>
      <c r="L19" s="29"/>
      <c r="M19" s="29"/>
    </row>
    <row r="20" spans="2:13" x14ac:dyDescent="0.25">
      <c r="B20" s="5" t="s">
        <v>14</v>
      </c>
      <c r="C20" s="12">
        <v>70131589535.483932</v>
      </c>
      <c r="D20" s="12">
        <v>8100315545.1893167</v>
      </c>
      <c r="E20" s="12"/>
      <c r="F20" s="16"/>
      <c r="G20" s="20">
        <f t="shared" si="0"/>
        <v>78231905080.673248</v>
      </c>
      <c r="H20" s="12">
        <v>187194782.44064641</v>
      </c>
      <c r="I20" s="12">
        <v>21094356.8807256</v>
      </c>
      <c r="J20" s="20">
        <f t="shared" si="1"/>
        <v>208289139.321372</v>
      </c>
      <c r="K20" s="23"/>
      <c r="L20" s="29"/>
      <c r="M20" s="29"/>
    </row>
    <row r="21" spans="2:13" x14ac:dyDescent="0.25">
      <c r="B21" s="5" t="s">
        <v>15</v>
      </c>
      <c r="C21" s="12">
        <v>17059506047.048149</v>
      </c>
      <c r="D21" s="12">
        <v>2150563640.987566</v>
      </c>
      <c r="E21" s="12"/>
      <c r="F21" s="16"/>
      <c r="G21" s="20">
        <f t="shared" si="0"/>
        <v>19210069688.035713</v>
      </c>
      <c r="H21" s="12">
        <v>49698593.919407994</v>
      </c>
      <c r="I21" s="12">
        <v>5600369.1071819998</v>
      </c>
      <c r="J21" s="20">
        <f t="shared" si="1"/>
        <v>55298963.02658999</v>
      </c>
      <c r="K21" s="23"/>
      <c r="L21" s="29"/>
      <c r="M21" s="29"/>
    </row>
    <row r="22" spans="2:13" x14ac:dyDescent="0.25">
      <c r="B22" s="5" t="s">
        <v>16</v>
      </c>
      <c r="C22" s="12">
        <v>27512952847.376122</v>
      </c>
      <c r="D22" s="12">
        <v>3349640185.8053875</v>
      </c>
      <c r="E22" s="12"/>
      <c r="F22" s="16"/>
      <c r="G22" s="20">
        <f t="shared" si="0"/>
        <v>30862593033.181511</v>
      </c>
      <c r="H22" s="12">
        <v>77408733.318873599</v>
      </c>
      <c r="I22" s="12">
        <v>8722932.4718543999</v>
      </c>
      <c r="J22" s="20">
        <f t="shared" si="1"/>
        <v>86131665.790728003</v>
      </c>
      <c r="K22" s="23"/>
      <c r="L22" s="29"/>
      <c r="M22" s="29"/>
    </row>
    <row r="23" spans="2:13" x14ac:dyDescent="0.25">
      <c r="B23" s="6" t="s">
        <v>17</v>
      </c>
      <c r="C23" s="13">
        <v>18121326711.10041</v>
      </c>
      <c r="D23" s="13">
        <v>1919874496.0014734</v>
      </c>
      <c r="E23" s="13"/>
      <c r="F23" s="17"/>
      <c r="G23" s="21">
        <f t="shared" si="0"/>
        <v>20041201207.101883</v>
      </c>
      <c r="H23" s="12">
        <v>44367467.734732799</v>
      </c>
      <c r="I23" s="12">
        <v>4999622.2442111997</v>
      </c>
      <c r="J23" s="21">
        <f t="shared" si="1"/>
        <v>49367089.978943996</v>
      </c>
      <c r="K23" s="23"/>
      <c r="L23" s="29"/>
      <c r="M23" s="29"/>
    </row>
    <row r="24" spans="2:13" x14ac:dyDescent="0.25">
      <c r="B24" s="9" t="s">
        <v>18</v>
      </c>
      <c r="C24" s="14">
        <f t="shared" ref="C24:I24" si="2">SUM(C6:C23)</f>
        <v>749477158506.20813</v>
      </c>
      <c r="D24" s="14">
        <f t="shared" si="2"/>
        <v>84501518309.923996</v>
      </c>
      <c r="E24" s="14">
        <f t="shared" si="2"/>
        <v>13000000</v>
      </c>
      <c r="F24" s="18">
        <f t="shared" si="2"/>
        <v>6986602355.4850922</v>
      </c>
      <c r="G24" s="22">
        <f t="shared" si="2"/>
        <v>840978279171.61719</v>
      </c>
      <c r="H24" s="14">
        <f t="shared" si="2"/>
        <v>1952793474.24</v>
      </c>
      <c r="I24" s="14">
        <f t="shared" si="2"/>
        <v>220053795.95999992</v>
      </c>
      <c r="J24" s="22">
        <f t="shared" ref="J24" si="3">SUM(J6:J23)</f>
        <v>2172847270.1999993</v>
      </c>
      <c r="K24" s="23"/>
    </row>
    <row r="25" spans="2:13" x14ac:dyDescent="0.25">
      <c r="B25" t="s">
        <v>37</v>
      </c>
      <c r="G25" s="23"/>
    </row>
    <row r="27" spans="2:13" x14ac:dyDescent="0.25">
      <c r="B27" t="s">
        <v>48</v>
      </c>
      <c r="G27" s="29"/>
    </row>
  </sheetData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"/>
  <sheetViews>
    <sheetView topLeftCell="A13" workbookViewId="0">
      <selection activeCell="A27" sqref="A27"/>
    </sheetView>
  </sheetViews>
  <sheetFormatPr baseColWidth="10" defaultRowHeight="15" x14ac:dyDescent="0.25"/>
  <cols>
    <col min="1" max="1" width="19" customWidth="1"/>
    <col min="2" max="2" width="16" customWidth="1"/>
    <col min="3" max="3" width="15.28515625" customWidth="1"/>
    <col min="4" max="4" width="14.85546875" customWidth="1"/>
    <col min="5" max="5" width="16.140625" customWidth="1"/>
    <col min="6" max="6" width="16.42578125" customWidth="1"/>
    <col min="7" max="7" width="15.28515625" customWidth="1"/>
    <col min="8" max="8" width="13.85546875" customWidth="1"/>
    <col min="9" max="9" width="13.28515625" customWidth="1"/>
    <col min="10" max="10" width="12.85546875" customWidth="1"/>
    <col min="11" max="11" width="13.7109375" customWidth="1"/>
    <col min="12" max="12" width="16.7109375" customWidth="1"/>
    <col min="13" max="13" width="15.85546875" customWidth="1"/>
    <col min="14" max="14" width="14.140625" customWidth="1"/>
    <col min="15" max="15" width="17" customWidth="1"/>
    <col min="16" max="16" width="16.28515625" customWidth="1"/>
    <col min="17" max="17" width="18.42578125" customWidth="1"/>
    <col min="18" max="18" width="14" customWidth="1"/>
  </cols>
  <sheetData>
    <row r="2" spans="1:19" ht="15.75" x14ac:dyDescent="0.25">
      <c r="A2" s="42" t="s">
        <v>45</v>
      </c>
      <c r="B2" s="43"/>
      <c r="C2" s="4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9" ht="15.75" x14ac:dyDescent="0.25">
      <c r="A3" s="43" t="s">
        <v>44</v>
      </c>
      <c r="B3" s="43"/>
      <c r="C3" s="43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9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9" x14ac:dyDescent="0.25">
      <c r="A5" s="30" t="s">
        <v>20</v>
      </c>
      <c r="B5" s="30" t="s">
        <v>21</v>
      </c>
      <c r="C5" s="30" t="s">
        <v>22</v>
      </c>
      <c r="D5" s="30" t="s">
        <v>23</v>
      </c>
      <c r="E5" s="30" t="s">
        <v>24</v>
      </c>
      <c r="F5" s="30" t="s">
        <v>34</v>
      </c>
      <c r="G5" s="31" t="s">
        <v>25</v>
      </c>
      <c r="H5" s="30" t="s">
        <v>26</v>
      </c>
      <c r="I5" s="30" t="s">
        <v>27</v>
      </c>
      <c r="J5" s="30" t="s">
        <v>28</v>
      </c>
      <c r="K5" s="30" t="s">
        <v>29</v>
      </c>
      <c r="L5" s="30" t="s">
        <v>30</v>
      </c>
      <c r="M5" s="30" t="s">
        <v>35</v>
      </c>
      <c r="N5" s="30" t="s">
        <v>32</v>
      </c>
      <c r="O5" s="30" t="s">
        <v>33</v>
      </c>
      <c r="P5" s="30" t="s">
        <v>31</v>
      </c>
    </row>
    <row r="6" spans="1:19" x14ac:dyDescent="0.25">
      <c r="A6" s="32" t="s">
        <v>0</v>
      </c>
      <c r="B6" s="33">
        <v>703759380.40380931</v>
      </c>
      <c r="C6" s="33">
        <v>10872751227.999527</v>
      </c>
      <c r="D6" s="33">
        <v>15037300195.775694</v>
      </c>
      <c r="E6" s="33">
        <v>1479270716.1216102</v>
      </c>
      <c r="F6" s="33">
        <v>22444886161.873173</v>
      </c>
      <c r="G6" s="34">
        <v>0</v>
      </c>
      <c r="H6" s="33">
        <v>0</v>
      </c>
      <c r="I6" s="33">
        <v>0</v>
      </c>
      <c r="J6" s="33">
        <v>0</v>
      </c>
      <c r="K6" s="33">
        <v>0</v>
      </c>
      <c r="L6" s="35">
        <f t="shared" ref="L6:L23" si="0">SUM(B6:K6)</f>
        <v>50537967682.173813</v>
      </c>
      <c r="M6" s="35">
        <v>5187548209.0462351</v>
      </c>
      <c r="N6" s="34">
        <v>12499500</v>
      </c>
      <c r="O6" s="35"/>
      <c r="P6" s="35">
        <f>+L6+N6+O6+M6</f>
        <v>55738015391.220047</v>
      </c>
      <c r="Q6" s="26"/>
      <c r="R6" s="44"/>
      <c r="S6" s="26"/>
    </row>
    <row r="7" spans="1:19" x14ac:dyDescent="0.25">
      <c r="A7" s="36" t="s">
        <v>1</v>
      </c>
      <c r="B7" s="33">
        <v>430119758.14873636</v>
      </c>
      <c r="C7" s="33">
        <v>1993763743.0270557</v>
      </c>
      <c r="D7" s="33">
        <v>9190413802.6633663</v>
      </c>
      <c r="E7" s="33">
        <v>904092478.72426784</v>
      </c>
      <c r="F7" s="33">
        <v>13717741143.402529</v>
      </c>
      <c r="G7" s="34">
        <v>0</v>
      </c>
      <c r="H7" s="33">
        <v>0</v>
      </c>
      <c r="I7" s="33">
        <v>0</v>
      </c>
      <c r="J7" s="33">
        <v>0</v>
      </c>
      <c r="K7" s="33">
        <v>0</v>
      </c>
      <c r="L7" s="35">
        <f t="shared" si="0"/>
        <v>26236130925.965958</v>
      </c>
      <c r="M7" s="35">
        <v>3170496966.988349</v>
      </c>
      <c r="N7" s="34">
        <v>0</v>
      </c>
      <c r="O7" s="35"/>
      <c r="P7" s="35">
        <f t="shared" ref="P7:P23" si="1">+L7+N7+O7+M7</f>
        <v>29406627892.954308</v>
      </c>
      <c r="Q7" s="26"/>
      <c r="R7" s="44"/>
      <c r="S7" s="26"/>
    </row>
    <row r="8" spans="1:19" x14ac:dyDescent="0.25">
      <c r="A8" s="36" t="s">
        <v>2</v>
      </c>
      <c r="B8" s="33">
        <v>1153138232.2009966</v>
      </c>
      <c r="C8" s="33">
        <v>9459146398.5417271</v>
      </c>
      <c r="D8" s="33">
        <v>24639225064.229958</v>
      </c>
      <c r="E8" s="33">
        <v>2423844947.6245766</v>
      </c>
      <c r="F8" s="33">
        <v>36776854520.651932</v>
      </c>
      <c r="G8" s="34">
        <v>0</v>
      </c>
      <c r="H8" s="33">
        <v>0</v>
      </c>
      <c r="I8" s="33">
        <v>0</v>
      </c>
      <c r="J8" s="33">
        <v>0</v>
      </c>
      <c r="K8" s="33">
        <v>0</v>
      </c>
      <c r="L8" s="35">
        <f t="shared" si="0"/>
        <v>74452209163.249191</v>
      </c>
      <c r="M8" s="35">
        <v>8500007726.7952547</v>
      </c>
      <c r="N8" s="34">
        <v>0</v>
      </c>
      <c r="O8" s="35"/>
      <c r="P8" s="35">
        <f t="shared" si="1"/>
        <v>82952216890.044449</v>
      </c>
      <c r="Q8" s="26"/>
      <c r="R8" s="44"/>
      <c r="S8" s="26"/>
    </row>
    <row r="9" spans="1:19" x14ac:dyDescent="0.25">
      <c r="A9" s="36" t="s">
        <v>3</v>
      </c>
      <c r="B9" s="33">
        <v>1436636676.2046814</v>
      </c>
      <c r="C9" s="33">
        <v>11780556630.807495</v>
      </c>
      <c r="D9" s="33">
        <v>30696765931.497147</v>
      </c>
      <c r="E9" s="33">
        <v>3019745987.0395856</v>
      </c>
      <c r="F9" s="33">
        <v>45818425375.565163</v>
      </c>
      <c r="G9" s="34">
        <v>0</v>
      </c>
      <c r="H9" s="33">
        <v>0</v>
      </c>
      <c r="I9" s="33">
        <v>0</v>
      </c>
      <c r="J9" s="33">
        <v>0</v>
      </c>
      <c r="K9" s="33">
        <v>0</v>
      </c>
      <c r="L9" s="35">
        <f t="shared" si="0"/>
        <v>92752130601.114075</v>
      </c>
      <c r="M9" s="35">
        <v>10589730274.599676</v>
      </c>
      <c r="N9" s="34">
        <v>0</v>
      </c>
      <c r="O9" s="35">
        <v>6617850144.8610077</v>
      </c>
      <c r="P9" s="35">
        <f t="shared" si="1"/>
        <v>109959711020.57475</v>
      </c>
      <c r="Q9" s="26"/>
      <c r="R9" s="44"/>
      <c r="S9" s="26"/>
    </row>
    <row r="10" spans="1:19" x14ac:dyDescent="0.25">
      <c r="A10" s="36" t="s">
        <v>4</v>
      </c>
      <c r="B10" s="33">
        <v>347580785.36966115</v>
      </c>
      <c r="C10" s="33">
        <v>1401986159.6266401</v>
      </c>
      <c r="D10" s="33">
        <v>7426794949.2738075</v>
      </c>
      <c r="E10" s="33">
        <v>730599252.5298456</v>
      </c>
      <c r="F10" s="33">
        <v>11085338791.790106</v>
      </c>
      <c r="G10" s="34">
        <v>0</v>
      </c>
      <c r="H10" s="33">
        <v>0</v>
      </c>
      <c r="I10" s="33">
        <v>0</v>
      </c>
      <c r="J10" s="33">
        <v>0</v>
      </c>
      <c r="K10" s="33">
        <v>0</v>
      </c>
      <c r="L10" s="35">
        <f t="shared" si="0"/>
        <v>20992299938.590061</v>
      </c>
      <c r="M10" s="35">
        <v>2562086035.1568961</v>
      </c>
      <c r="N10" s="34">
        <v>0</v>
      </c>
      <c r="O10" s="35"/>
      <c r="P10" s="35">
        <f t="shared" si="1"/>
        <v>23554385973.746956</v>
      </c>
      <c r="Q10" s="26"/>
      <c r="R10" s="44"/>
      <c r="S10" s="26"/>
    </row>
    <row r="11" spans="1:19" x14ac:dyDescent="0.25">
      <c r="A11" s="36" t="s">
        <v>5</v>
      </c>
      <c r="B11" s="33">
        <v>281205694.75982153</v>
      </c>
      <c r="C11" s="33">
        <v>515094362.51475996</v>
      </c>
      <c r="D11" s="33">
        <v>6008551454.6730375</v>
      </c>
      <c r="E11" s="33">
        <v>591081783.13183069</v>
      </c>
      <c r="F11" s="33">
        <v>8968448567.3684444</v>
      </c>
      <c r="G11" s="34">
        <v>0</v>
      </c>
      <c r="H11" s="33">
        <v>0</v>
      </c>
      <c r="I11" s="33">
        <v>0</v>
      </c>
      <c r="J11" s="33">
        <v>0</v>
      </c>
      <c r="K11" s="33">
        <v>0</v>
      </c>
      <c r="L11" s="35">
        <f t="shared" si="0"/>
        <v>16364381862.447893</v>
      </c>
      <c r="M11" s="35">
        <v>2072822244.142436</v>
      </c>
      <c r="N11" s="34">
        <v>500500</v>
      </c>
      <c r="O11" s="35"/>
      <c r="P11" s="35">
        <f t="shared" si="1"/>
        <v>18437704606.590328</v>
      </c>
      <c r="Q11" s="26"/>
      <c r="R11" s="44"/>
      <c r="S11" s="26"/>
    </row>
    <row r="12" spans="1:19" x14ac:dyDescent="0.25">
      <c r="A12" s="36" t="s">
        <v>6</v>
      </c>
      <c r="B12" s="33">
        <v>1228340407.3997097</v>
      </c>
      <c r="C12" s="33">
        <v>5680754969.4484949</v>
      </c>
      <c r="D12" s="33">
        <v>26246077797.318218</v>
      </c>
      <c r="E12" s="33">
        <v>2581916553.7128282</v>
      </c>
      <c r="F12" s="33">
        <v>39175265552.121033</v>
      </c>
      <c r="G12" s="34">
        <v>0</v>
      </c>
      <c r="H12" s="33">
        <v>0</v>
      </c>
      <c r="I12" s="33">
        <v>0</v>
      </c>
      <c r="J12" s="33">
        <v>0</v>
      </c>
      <c r="K12" s="33">
        <v>122367519.19680001</v>
      </c>
      <c r="L12" s="35">
        <f t="shared" si="0"/>
        <v>75034722799.197067</v>
      </c>
      <c r="M12" s="35">
        <v>9054337686.9083576</v>
      </c>
      <c r="N12" s="34">
        <v>0</v>
      </c>
      <c r="O12" s="35"/>
      <c r="P12" s="35">
        <f t="shared" si="1"/>
        <v>84089060486.105423</v>
      </c>
      <c r="Q12" s="26"/>
      <c r="R12" s="44"/>
      <c r="S12" s="26"/>
    </row>
    <row r="13" spans="1:19" x14ac:dyDescent="0.25">
      <c r="A13" s="36" t="s">
        <v>7</v>
      </c>
      <c r="B13" s="33">
        <v>403638504.38211638</v>
      </c>
      <c r="C13" s="33">
        <v>1074339670.3879278</v>
      </c>
      <c r="D13" s="33">
        <v>8624586087.200882</v>
      </c>
      <c r="E13" s="33">
        <v>848430068.65355742</v>
      </c>
      <c r="F13" s="33">
        <v>12873178722.26021</v>
      </c>
      <c r="G13" s="34">
        <v>0</v>
      </c>
      <c r="H13" s="33">
        <v>0</v>
      </c>
      <c r="I13" s="33">
        <v>0</v>
      </c>
      <c r="J13" s="33">
        <v>0</v>
      </c>
      <c r="K13" s="33">
        <v>0</v>
      </c>
      <c r="L13" s="35">
        <f t="shared" si="0"/>
        <v>23824173052.884693</v>
      </c>
      <c r="M13" s="35">
        <v>2975298459.6924243</v>
      </c>
      <c r="N13" s="34">
        <v>0</v>
      </c>
      <c r="O13" s="35"/>
      <c r="P13" s="35">
        <f t="shared" si="1"/>
        <v>26799471512.577118</v>
      </c>
      <c r="Q13" s="26"/>
      <c r="R13" s="44"/>
      <c r="S13" s="26"/>
    </row>
    <row r="14" spans="1:19" x14ac:dyDescent="0.25">
      <c r="A14" s="36" t="s">
        <v>8</v>
      </c>
      <c r="B14" s="33">
        <v>810257582.78125501</v>
      </c>
      <c r="C14" s="33">
        <v>6752770905.8701916</v>
      </c>
      <c r="D14" s="33">
        <v>17312858410.774166</v>
      </c>
      <c r="E14" s="33">
        <v>1703125170.4752467</v>
      </c>
      <c r="F14" s="33">
        <v>25841416418.328648</v>
      </c>
      <c r="G14" s="34">
        <v>1818337648.6253572</v>
      </c>
      <c r="H14" s="33">
        <v>0</v>
      </c>
      <c r="I14" s="33">
        <v>0</v>
      </c>
      <c r="J14" s="33">
        <v>0</v>
      </c>
      <c r="K14" s="33">
        <v>12462537.945599999</v>
      </c>
      <c r="L14" s="35">
        <f t="shared" si="0"/>
        <v>54251228674.800468</v>
      </c>
      <c r="M14" s="35">
        <v>5972567314.1454287</v>
      </c>
      <c r="N14" s="34">
        <v>0</v>
      </c>
      <c r="O14" s="35"/>
      <c r="P14" s="35">
        <f t="shared" si="1"/>
        <v>60223795988.9459</v>
      </c>
      <c r="Q14" s="26"/>
      <c r="R14" s="44"/>
      <c r="S14" s="26"/>
    </row>
    <row r="15" spans="1:19" x14ac:dyDescent="0.25">
      <c r="A15" s="36" t="s">
        <v>9</v>
      </c>
      <c r="B15" s="33">
        <v>1049849878.7649595</v>
      </c>
      <c r="C15" s="33">
        <v>7769791805.0910635</v>
      </c>
      <c r="D15" s="33">
        <v>22432252026.8633</v>
      </c>
      <c r="E15" s="33">
        <v>2206737452.0673895</v>
      </c>
      <c r="F15" s="33">
        <v>33482695466.759159</v>
      </c>
      <c r="G15" s="34">
        <v>150857658.90144002</v>
      </c>
      <c r="H15" s="33">
        <v>0</v>
      </c>
      <c r="I15" s="33">
        <v>0</v>
      </c>
      <c r="J15" s="33">
        <v>0</v>
      </c>
      <c r="K15" s="33">
        <v>0</v>
      </c>
      <c r="L15" s="35">
        <f t="shared" si="0"/>
        <v>67092184288.447311</v>
      </c>
      <c r="M15" s="35">
        <v>7738649046.8228407</v>
      </c>
      <c r="N15" s="34">
        <v>0</v>
      </c>
      <c r="O15" s="35">
        <v>368752210.62408447</v>
      </c>
      <c r="P15" s="35">
        <f t="shared" si="1"/>
        <v>75199585545.894241</v>
      </c>
      <c r="Q15" s="26"/>
      <c r="R15" s="44"/>
      <c r="S15" s="26"/>
    </row>
    <row r="16" spans="1:19" x14ac:dyDescent="0.25">
      <c r="A16" s="36" t="s">
        <v>10</v>
      </c>
      <c r="B16" s="33">
        <v>215289153.9987545</v>
      </c>
      <c r="C16" s="33">
        <v>1160317827.1385119</v>
      </c>
      <c r="D16" s="33">
        <v>4600105842.5910978</v>
      </c>
      <c r="E16" s="33">
        <v>452528164.99045175</v>
      </c>
      <c r="F16" s="33">
        <v>6866182800.4557447</v>
      </c>
      <c r="G16" s="34">
        <v>17788380849.363297</v>
      </c>
      <c r="H16" s="33">
        <v>398389007.38458359</v>
      </c>
      <c r="I16" s="33">
        <v>0</v>
      </c>
      <c r="J16" s="33">
        <v>0</v>
      </c>
      <c r="K16" s="33">
        <v>0</v>
      </c>
      <c r="L16" s="35">
        <f t="shared" si="0"/>
        <v>31481193645.92244</v>
      </c>
      <c r="M16" s="35">
        <v>1586938513.860373</v>
      </c>
      <c r="N16" s="34">
        <v>0</v>
      </c>
      <c r="O16" s="35"/>
      <c r="P16" s="35">
        <f t="shared" si="1"/>
        <v>33068132159.782814</v>
      </c>
      <c r="Q16" s="26"/>
      <c r="R16" s="44"/>
      <c r="S16" s="26"/>
    </row>
    <row r="17" spans="1:19" x14ac:dyDescent="0.25">
      <c r="A17" s="36" t="s">
        <v>11</v>
      </c>
      <c r="B17" s="33">
        <v>305394199.28257829</v>
      </c>
      <c r="C17" s="33">
        <v>1869056686.8392718</v>
      </c>
      <c r="D17" s="33">
        <v>6525389757.5413656</v>
      </c>
      <c r="E17" s="33">
        <v>641924936.9193629</v>
      </c>
      <c r="F17" s="33">
        <v>9739888700.9659767</v>
      </c>
      <c r="G17" s="34">
        <v>1399204786.3108563</v>
      </c>
      <c r="H17" s="33">
        <v>0</v>
      </c>
      <c r="I17" s="33">
        <v>0</v>
      </c>
      <c r="J17" s="33">
        <v>0</v>
      </c>
      <c r="K17" s="33">
        <v>0</v>
      </c>
      <c r="L17" s="35">
        <f t="shared" si="0"/>
        <v>20480859067.859409</v>
      </c>
      <c r="M17" s="35">
        <v>2251120447.7763758</v>
      </c>
      <c r="N17" s="34">
        <v>0</v>
      </c>
      <c r="O17" s="35"/>
      <c r="P17" s="35">
        <f t="shared" si="1"/>
        <v>22731979515.635784</v>
      </c>
      <c r="Q17" s="26"/>
      <c r="R17" s="44"/>
      <c r="S17" s="26"/>
    </row>
    <row r="18" spans="1:19" x14ac:dyDescent="0.25">
      <c r="A18" s="36" t="s">
        <v>12</v>
      </c>
      <c r="B18" s="33">
        <v>273754259.71726614</v>
      </c>
      <c r="C18" s="33">
        <v>1352413168.347024</v>
      </c>
      <c r="D18" s="33">
        <v>5849335863.7420349</v>
      </c>
      <c r="E18" s="33">
        <v>575419200.211501</v>
      </c>
      <c r="F18" s="33">
        <v>8730801132.8478794</v>
      </c>
      <c r="G18" s="34">
        <v>1441947789.6662641</v>
      </c>
      <c r="H18" s="33">
        <v>0</v>
      </c>
      <c r="I18" s="33">
        <v>0</v>
      </c>
      <c r="J18" s="33">
        <v>0</v>
      </c>
      <c r="K18" s="33">
        <v>11689832.2368</v>
      </c>
      <c r="L18" s="35">
        <f t="shared" si="0"/>
        <v>18235361246.768772</v>
      </c>
      <c r="M18" s="35">
        <v>2017896257.2409854</v>
      </c>
      <c r="N18" s="34">
        <v>0</v>
      </c>
      <c r="O18" s="35"/>
      <c r="P18" s="35">
        <f t="shared" si="1"/>
        <v>20253257504.009758</v>
      </c>
      <c r="Q18" s="26"/>
      <c r="R18" s="44"/>
      <c r="S18" s="26"/>
    </row>
    <row r="19" spans="1:19" x14ac:dyDescent="0.25">
      <c r="A19" s="36" t="s">
        <v>13</v>
      </c>
      <c r="B19" s="33">
        <v>719235437.79988599</v>
      </c>
      <c r="C19" s="33">
        <v>4379463948.3585758</v>
      </c>
      <c r="D19" s="33">
        <v>15367978730.786236</v>
      </c>
      <c r="E19" s="33">
        <v>1511800696.0330644</v>
      </c>
      <c r="F19" s="33">
        <v>22938461602.800503</v>
      </c>
      <c r="G19" s="34">
        <v>0</v>
      </c>
      <c r="H19" s="33">
        <v>0</v>
      </c>
      <c r="I19" s="33">
        <v>0</v>
      </c>
      <c r="J19" s="33">
        <v>0</v>
      </c>
      <c r="K19" s="33">
        <v>0</v>
      </c>
      <c r="L19" s="35">
        <f t="shared" si="0"/>
        <v>44916940415.778267</v>
      </c>
      <c r="M19" s="35">
        <v>5301625258.7646322</v>
      </c>
      <c r="N19" s="34">
        <v>0</v>
      </c>
      <c r="O19" s="35"/>
      <c r="P19" s="35">
        <f t="shared" si="1"/>
        <v>50218565674.5429</v>
      </c>
      <c r="Q19" s="26"/>
      <c r="R19" s="44"/>
      <c r="S19" s="26"/>
    </row>
    <row r="20" spans="1:19" x14ac:dyDescent="0.25">
      <c r="A20" s="36" t="s">
        <v>14</v>
      </c>
      <c r="B20" s="33">
        <v>1098914712.583632</v>
      </c>
      <c r="C20" s="33">
        <v>7547487922.3215361</v>
      </c>
      <c r="D20" s="33">
        <v>23480625456.378204</v>
      </c>
      <c r="E20" s="33">
        <v>2309869536.5274076</v>
      </c>
      <c r="F20" s="33">
        <v>35047512420.217659</v>
      </c>
      <c r="G20" s="34">
        <v>439247216.83469284</v>
      </c>
      <c r="H20" s="33">
        <v>0</v>
      </c>
      <c r="I20" s="33">
        <v>0</v>
      </c>
      <c r="J20" s="33">
        <v>0</v>
      </c>
      <c r="K20" s="33">
        <v>207932270.62079999</v>
      </c>
      <c r="L20" s="35">
        <f t="shared" si="0"/>
        <v>70131589535.483932</v>
      </c>
      <c r="M20" s="35">
        <v>8100315545.1893167</v>
      </c>
      <c r="N20" s="34">
        <v>0</v>
      </c>
      <c r="O20" s="35"/>
      <c r="P20" s="35">
        <f t="shared" si="1"/>
        <v>78231905080.673248</v>
      </c>
      <c r="Q20" s="26"/>
      <c r="R20" s="44"/>
      <c r="S20" s="26"/>
    </row>
    <row r="21" spans="1:19" x14ac:dyDescent="0.25">
      <c r="A21" s="36" t="s">
        <v>15</v>
      </c>
      <c r="B21" s="33">
        <v>291752341.28159225</v>
      </c>
      <c r="C21" s="33">
        <v>615789501.05147994</v>
      </c>
      <c r="D21" s="33">
        <v>6233902752.6061478</v>
      </c>
      <c r="E21" s="33">
        <v>613250362.03445148</v>
      </c>
      <c r="F21" s="33">
        <v>9304811090.0744781</v>
      </c>
      <c r="G21" s="34">
        <v>0</v>
      </c>
      <c r="H21" s="33">
        <v>0</v>
      </c>
      <c r="I21" s="33">
        <v>0</v>
      </c>
      <c r="J21" s="33">
        <v>0</v>
      </c>
      <c r="K21" s="33">
        <v>0</v>
      </c>
      <c r="L21" s="35">
        <f t="shared" si="0"/>
        <v>17059506047.048149</v>
      </c>
      <c r="M21" s="35">
        <v>2150563640.987566</v>
      </c>
      <c r="N21" s="34">
        <v>0</v>
      </c>
      <c r="O21" s="35"/>
      <c r="P21" s="35">
        <f t="shared" si="1"/>
        <v>19210069688.035713</v>
      </c>
      <c r="Q21" s="26"/>
      <c r="R21" s="44"/>
      <c r="S21" s="26"/>
    </row>
    <row r="22" spans="1:19" x14ac:dyDescent="0.25">
      <c r="A22" s="36" t="s">
        <v>16</v>
      </c>
      <c r="B22" s="33">
        <v>454422900.1336863</v>
      </c>
      <c r="C22" s="33">
        <v>1900814384.3777759</v>
      </c>
      <c r="D22" s="33">
        <v>9709701576.1614017</v>
      </c>
      <c r="E22" s="33">
        <v>955176595.32595897</v>
      </c>
      <c r="F22" s="33">
        <v>14492837391.3773</v>
      </c>
      <c r="G22" s="34">
        <v>0</v>
      </c>
      <c r="H22" s="33">
        <v>0</v>
      </c>
      <c r="I22" s="33">
        <v>0</v>
      </c>
      <c r="J22" s="33">
        <v>0</v>
      </c>
      <c r="K22" s="33">
        <v>0</v>
      </c>
      <c r="L22" s="35">
        <f t="shared" si="0"/>
        <v>27512952847.376122</v>
      </c>
      <c r="M22" s="35">
        <v>3349640185.8053875</v>
      </c>
      <c r="N22" s="34">
        <v>0</v>
      </c>
      <c r="O22" s="35"/>
      <c r="P22" s="35">
        <f t="shared" si="1"/>
        <v>30862593033.181511</v>
      </c>
      <c r="Q22" s="26"/>
      <c r="R22" s="44"/>
      <c r="S22" s="26"/>
    </row>
    <row r="23" spans="1:19" x14ac:dyDescent="0.25">
      <c r="A23" s="37" t="s">
        <v>17</v>
      </c>
      <c r="B23" s="33">
        <v>260456314.10285953</v>
      </c>
      <c r="C23" s="33">
        <v>1331499562.6509359</v>
      </c>
      <c r="D23" s="33">
        <v>5565197270.69594</v>
      </c>
      <c r="E23" s="33">
        <v>547467513.76906621</v>
      </c>
      <c r="F23" s="33">
        <v>8306691865.0880995</v>
      </c>
      <c r="G23" s="34">
        <v>2104967200.5380929</v>
      </c>
      <c r="H23" s="33">
        <v>5046984.2554163989</v>
      </c>
      <c r="I23" s="33">
        <v>0</v>
      </c>
      <c r="J23" s="33">
        <v>0</v>
      </c>
      <c r="K23" s="33">
        <v>0</v>
      </c>
      <c r="L23" s="35">
        <f t="shared" si="0"/>
        <v>18121326711.10041</v>
      </c>
      <c r="M23" s="35">
        <v>1919874496.0014734</v>
      </c>
      <c r="N23" s="34">
        <v>0</v>
      </c>
      <c r="O23" s="35"/>
      <c r="P23" s="35">
        <f t="shared" si="1"/>
        <v>20041201207.101883</v>
      </c>
      <c r="Q23" s="26"/>
      <c r="R23" s="44"/>
      <c r="S23" s="26"/>
    </row>
    <row r="24" spans="1:19" x14ac:dyDescent="0.25">
      <c r="A24" s="38" t="s">
        <v>31</v>
      </c>
      <c r="B24" s="39">
        <f>SUM(B6:B23)</f>
        <v>11463746219.316002</v>
      </c>
      <c r="C24" s="39">
        <f t="shared" ref="C24:K24" si="2">SUM(C6:C23)</f>
        <v>77457798874.399994</v>
      </c>
      <c r="D24" s="39">
        <f t="shared" si="2"/>
        <v>244947062970.772</v>
      </c>
      <c r="E24" s="39">
        <f t="shared" si="2"/>
        <v>24096281415.892002</v>
      </c>
      <c r="F24" s="39">
        <f t="shared" si="2"/>
        <v>365611437723.948</v>
      </c>
      <c r="G24" s="40">
        <f t="shared" si="2"/>
        <v>25142943150.240002</v>
      </c>
      <c r="H24" s="39">
        <f t="shared" si="2"/>
        <v>403435991.63999999</v>
      </c>
      <c r="I24" s="39">
        <f t="shared" si="2"/>
        <v>0</v>
      </c>
      <c r="J24" s="39">
        <f t="shared" si="2"/>
        <v>0</v>
      </c>
      <c r="K24" s="39">
        <f t="shared" si="2"/>
        <v>354452160</v>
      </c>
      <c r="L24" s="39">
        <f>SUM(L6:L23)</f>
        <v>749477158506.20813</v>
      </c>
      <c r="M24" s="39">
        <v>84501518309.923996</v>
      </c>
      <c r="N24" s="40">
        <f>SUM(N6:N23)</f>
        <v>13000000</v>
      </c>
      <c r="O24" s="40">
        <f t="shared" ref="O24" si="3">SUM(O6:O23)</f>
        <v>6986602355.4850922</v>
      </c>
      <c r="P24" s="40">
        <f>SUM(P6:P23)</f>
        <v>840978279171.61719</v>
      </c>
      <c r="R24" s="27"/>
    </row>
    <row r="25" spans="1:19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9" x14ac:dyDescent="0.25">
      <c r="A26" t="s">
        <v>48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9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</sheetData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resumen</vt:lpstr>
      <vt:lpstr>participación por recurso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Egas</dc:creator>
  <cp:lastModifiedBy>Luciana Orsini</cp:lastModifiedBy>
  <cp:lastPrinted>2024-10-17T14:51:07Z</cp:lastPrinted>
  <dcterms:created xsi:type="dcterms:W3CDTF">2018-10-08T18:26:59Z</dcterms:created>
  <dcterms:modified xsi:type="dcterms:W3CDTF">2025-10-06T16:05:35Z</dcterms:modified>
</cp:coreProperties>
</file>