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D:\Sidicodw\Roxana Lopez\Armado LRF\Publicar T1 2024\Anexo 30 AdmCentral\Ley de Responsabilidad Fiscal(1)\"/>
    </mc:Choice>
  </mc:AlternateContent>
  <bookViews>
    <workbookView xWindow="0" yWindow="0" windowWidth="24000" windowHeight="10320"/>
  </bookViews>
  <sheets>
    <sheet name="Flujo-Cuatro-Años" sheetId="4" r:id="rId1"/>
    <sheet name="Devengado" sheetId="16" r:id="rId2"/>
    <sheet name="Pagado" sheetId="17" r:id="rId3"/>
  </sheets>
  <externalReferences>
    <externalReference r:id="rId4"/>
    <externalReference r:id="rId5"/>
    <externalReference r:id="rId6"/>
  </externalReference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w">#REF!</definedName>
    <definedName name="\x">#REF!</definedName>
    <definedName name="\y">#REF!</definedName>
    <definedName name="\z">#REF!</definedName>
    <definedName name="_._IMPUESTOS_SOBRE_COMBUSTIBLES_Y_GAS_NATURAL">[1]C!$B$27:$N$27</definedName>
    <definedName name="_._IMPUESTOS_SOBRE_ENERGIA_ELECTRICA">[1]C!$B$28:$N$28</definedName>
    <definedName name="_F">#REF!</definedName>
    <definedName name="_Fill" hidden="1">#REF!</definedName>
    <definedName name="_Key1" hidden="1">#REF!</definedName>
    <definedName name="_Order1" hidden="1">255</definedName>
    <definedName name="_Parse_In" hidden="1">#REF!</definedName>
    <definedName name="_Parse_Out" hidden="1">#REF!</definedName>
    <definedName name="_R">#REF!</definedName>
    <definedName name="_Sort" hidden="1">#REF!</definedName>
    <definedName name="A">#REF!</definedName>
    <definedName name="ACwvu.PLA1." hidden="1">'[1]COP FED'!#REF!</definedName>
    <definedName name="ACwvu.PLA2." hidden="1">'[1]COP FED'!$A$1:$N$49</definedName>
    <definedName name="_xlnm.Extract">#REF!</definedName>
    <definedName name="_xlnm.Print_Area" localSheetId="1">Devengado!$A$1:$AB$39</definedName>
    <definedName name="_xlnm.Print_Area" localSheetId="2">Pagado!$A$1:$AB$39</definedName>
    <definedName name="_xlnm.Print_Area">'[1]Fto. a partir del impuesto'!$D$7:$D$50</definedName>
    <definedName name="B">#REF!</definedName>
    <definedName name="Base_datos_IM">#REF!</definedName>
    <definedName name="_xlnm.Database">#REF!</definedName>
    <definedName name="BORRAR">#REF!</definedName>
    <definedName name="C_">#REF!</definedName>
    <definedName name="caja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ntidad_prestada">'[2]IPV-BAPRO'!#REF!</definedName>
    <definedName name="Comisiones">#REF!</definedName>
    <definedName name="COPA">#N/A</definedName>
    <definedName name="COPARTICIPACION_FEDERAL__LEY_N__23548">[1]C!$B$13:$N$13</definedName>
    <definedName name="CotizDolar">[3]Datos!#REF!</definedName>
    <definedName name="_xlnm.Criteria">#REF!</definedName>
    <definedName name="Criterios_IM">#REF!</definedName>
    <definedName name="D">#REF!</definedName>
    <definedName name="E">#REF!</definedName>
    <definedName name="EXCEDENTE_DEL_10__SEGUN_EL_TOPE_ASIGNADO_A__BUENOS_AIRES__LEY_N__23621">[1]C!$B$18:$N$18</definedName>
    <definedName name="Extracción_IM">#REF!</definedName>
    <definedName name="fdafafafafaf">#REF!</definedName>
    <definedName name="Fecha_primer_pago">'[2]IPV-BAPRO'!#REF!</definedName>
    <definedName name="FONDO_COMPENSADOR_DE_DESEQUILIBRIOS_FISCALES_PROVINCIALES">[1]C!$B$15:$N$15</definedName>
    <definedName name="FONDO_EDUCATIVO__LEY_N__23906_ART._3_Y_4">[1]C!$B$16:$N$16</definedName>
    <definedName name="FONDO_ESPECIAL_DE_DESARROLLO_ELECTRICO_DEL_INTERIOR__LEYES_NROS._23966_ART._19_Y_24065">[1]C!$B$26:$N$26</definedName>
    <definedName name="FONDO_NACIONAL_DE_LA_VIVIENDA__LEY_N__23966_ART._18">[1]C!$B$25:$N$25</definedName>
    <definedName name="G">#REF!</definedName>
    <definedName name="H">#REF!</definedName>
    <definedName name="I">#REF!</definedName>
    <definedName name="IMPRIMIR">#REF!</definedName>
    <definedName name="J">#REF!</definedName>
    <definedName name="K">#REF!</definedName>
    <definedName name="L_">#REF!</definedName>
    <definedName name="LL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M">#REF!</definedName>
    <definedName name="N">#REF!</definedName>
    <definedName name="O">#REF!</definedName>
    <definedName name="OBRAS_DE_INFRAESTRUCTURA__LEY_N__23966_ART._19">[1]C!$B$23:$N$23</definedName>
    <definedName name="OBRAS_DE_INFRAESTRUCTURA_BASICA_SOCIAL_Y_NECESIDADES_BASICAS_INSATISFECHAS__LEY_N__23621">[1]C!$B$17:$N$17</definedName>
    <definedName name="ORGANISMOS_DE_VIALIDAD__LEY_N__23966_ART._19">[1]C!$B$24:$N$24</definedName>
    <definedName name="P">#REF!</definedName>
    <definedName name="pagos_por_año">'[2]IPV-BAPRO'!#REF!</definedName>
    <definedName name="Plazo_en_años">'[2]IPV-BAPRO'!#REF!</definedName>
    <definedName name="Prliq">[3]Datos!#REF!</definedName>
    <definedName name="ProdEstimada">[3]Datos!#REF!</definedName>
    <definedName name="prueba">#REF!</definedName>
    <definedName name="Q">#REF!</definedName>
    <definedName name="Rwvu.PLA2." hidden="1">'[1]COP FED'!#REF!</definedName>
    <definedName name="S">#REF!</definedName>
    <definedName name="SEGURIDAD_SOCIAL___BS._PERS._NO_INCORP._AL_PROCESO_ECONOMICO__LEY_N__23966__ART._30">[1]C!$B$22:$N$22</definedName>
    <definedName name="SEGURIDAD_SOCIAL___IVA__LEY_N__23966_ART._5_PTO._2">[1]C!$B$21:$N$21</definedName>
    <definedName name="SUMA_FIJA_FINANCIADA_CON__LA_COPARTICIPACION_FEDERAL_DE_NACION__LEY_N__23621_ART._1">[1]C!$B$19:$N$19</definedName>
    <definedName name="Swvu.PLA1." hidden="1">'[1]COP FED'!#REF!</definedName>
    <definedName name="Swvu.PLA2." hidden="1">'[1]COP FED'!$A$1:$N$49</definedName>
    <definedName name="T">#REF!</definedName>
    <definedName name="tasa_interes_anual">'[2]IPV-BAPRO'!#REF!</definedName>
    <definedName name="_xlnm.Print_Titles">'[1]Fto. a partir del impuesto'!$A$1:$A$65536</definedName>
    <definedName name="TOTAL">[1]C!$B$32:$N$32</definedName>
    <definedName name="TRANSFERENCIA_DE_SERVICIOS__LEY_N__24049_Y_COMPLEMENTARIAS">[1]C!$B$14:$N$14</definedName>
    <definedName name="U">#REF!</definedName>
    <definedName name="V">#REF!</definedName>
    <definedName name="W">#REF!</definedName>
    <definedName name="WTI">[3]Datos!#REF!</definedName>
    <definedName name="wvu.PLA1.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2.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X">#REF!</definedName>
    <definedName name="Y">#REF!</definedName>
    <definedName name="Z">#REF!</definedName>
  </definedNames>
  <calcPr calcId="191029" fullCalcOnLoad="1"/>
</workbook>
</file>

<file path=xl/calcChain.xml><?xml version="1.0" encoding="utf-8"?>
<calcChain xmlns="http://schemas.openxmlformats.org/spreadsheetml/2006/main">
  <c r="AB27" i="17" l="1"/>
  <c r="AB28" i="17"/>
  <c r="AB29" i="17"/>
  <c r="AB30" i="17"/>
  <c r="AB31" i="17"/>
  <c r="AB32" i="17"/>
  <c r="AB33" i="17"/>
  <c r="AB34" i="17"/>
  <c r="AB35" i="17"/>
  <c r="AB36" i="17"/>
  <c r="AB37" i="17"/>
  <c r="AB38" i="17"/>
  <c r="AB26" i="17"/>
  <c r="E37" i="17"/>
  <c r="E38" i="17"/>
  <c r="F37" i="17"/>
  <c r="G37" i="17"/>
  <c r="G38" i="17"/>
  <c r="H37" i="17"/>
  <c r="I37" i="17"/>
  <c r="J37" i="17"/>
  <c r="K37" i="17"/>
  <c r="K38" i="17"/>
  <c r="L37" i="17"/>
  <c r="M37" i="17"/>
  <c r="N37" i="17"/>
  <c r="O37" i="17"/>
  <c r="O38" i="17"/>
  <c r="P37" i="17"/>
  <c r="Q37" i="17"/>
  <c r="R37" i="17"/>
  <c r="S37" i="17"/>
  <c r="S38" i="17"/>
  <c r="T37" i="17"/>
  <c r="U37" i="17"/>
  <c r="V37" i="17"/>
  <c r="W37" i="17"/>
  <c r="W38" i="17"/>
  <c r="X37" i="17"/>
  <c r="Y37" i="17"/>
  <c r="Z37" i="17"/>
  <c r="AA37" i="17"/>
  <c r="AA38" i="17"/>
  <c r="F38" i="17"/>
  <c r="H38" i="17"/>
  <c r="I38" i="17"/>
  <c r="J38" i="17"/>
  <c r="L38" i="17"/>
  <c r="M38" i="17"/>
  <c r="N38" i="17"/>
  <c r="P38" i="17"/>
  <c r="Q38" i="17"/>
  <c r="R38" i="17"/>
  <c r="T38" i="17"/>
  <c r="U38" i="17"/>
  <c r="V38" i="17"/>
  <c r="X38" i="17"/>
  <c r="Y38" i="17"/>
  <c r="Z38" i="17"/>
  <c r="E31" i="17"/>
  <c r="F31" i="17"/>
  <c r="G31" i="17"/>
  <c r="H31" i="17"/>
  <c r="I31" i="17"/>
  <c r="J31" i="17"/>
  <c r="K31" i="17"/>
  <c r="L31" i="17"/>
  <c r="M31" i="17"/>
  <c r="N31" i="17"/>
  <c r="O31" i="17"/>
  <c r="P31" i="17"/>
  <c r="Q31" i="17"/>
  <c r="R31" i="17"/>
  <c r="S31" i="17"/>
  <c r="T31" i="17"/>
  <c r="U31" i="17"/>
  <c r="V31" i="17"/>
  <c r="W31" i="17"/>
  <c r="X31" i="17"/>
  <c r="Y31" i="17"/>
  <c r="Z31" i="17"/>
  <c r="AA31" i="17"/>
  <c r="E38" i="16"/>
  <c r="F38" i="16"/>
  <c r="G38" i="16"/>
  <c r="H38" i="16"/>
  <c r="AB38" i="16"/>
  <c r="I38" i="16"/>
  <c r="J38" i="16"/>
  <c r="K38" i="16"/>
  <c r="L38" i="16"/>
  <c r="M38" i="16"/>
  <c r="N38" i="16"/>
  <c r="O38" i="16"/>
  <c r="P38" i="16"/>
  <c r="Q38" i="16"/>
  <c r="R38" i="16"/>
  <c r="S38" i="16"/>
  <c r="T38" i="16"/>
  <c r="U38" i="16"/>
  <c r="V38" i="16"/>
  <c r="W38" i="16"/>
  <c r="X38" i="16"/>
  <c r="Y38" i="16"/>
  <c r="Z38" i="16"/>
  <c r="AA38" i="16"/>
  <c r="AB27" i="16"/>
  <c r="AB28" i="16"/>
  <c r="AB29" i="16"/>
  <c r="AB30" i="16"/>
  <c r="AB31" i="16"/>
  <c r="AB32" i="16"/>
  <c r="AB33" i="16"/>
  <c r="AB34" i="16"/>
  <c r="AB35" i="16"/>
  <c r="AB36" i="16"/>
  <c r="AB37" i="16"/>
  <c r="AB26" i="16"/>
  <c r="E37" i="16"/>
  <c r="F37" i="16"/>
  <c r="G37" i="16"/>
  <c r="H37" i="16"/>
  <c r="I37" i="16"/>
  <c r="J37" i="16"/>
  <c r="K37" i="16"/>
  <c r="L37" i="16"/>
  <c r="M37" i="16"/>
  <c r="N37" i="16"/>
  <c r="O37" i="16"/>
  <c r="P37" i="16"/>
  <c r="Q37" i="16"/>
  <c r="R37" i="16"/>
  <c r="S37" i="16"/>
  <c r="T37" i="16"/>
  <c r="U37" i="16"/>
  <c r="V37" i="16"/>
  <c r="W37" i="16"/>
  <c r="X37" i="16"/>
  <c r="Y37" i="16"/>
  <c r="Z37" i="16"/>
  <c r="AA37" i="16"/>
  <c r="E31" i="16"/>
  <c r="F31" i="16"/>
  <c r="G31" i="16"/>
  <c r="H31" i="16"/>
  <c r="I31" i="16"/>
  <c r="J31" i="16"/>
  <c r="K31" i="16"/>
  <c r="L31" i="16"/>
  <c r="M31" i="16"/>
  <c r="N31" i="16"/>
  <c r="O31" i="16"/>
  <c r="P31" i="16"/>
  <c r="Q31" i="16"/>
  <c r="R31" i="16"/>
  <c r="S31" i="16"/>
  <c r="T31" i="16"/>
  <c r="U31" i="16"/>
  <c r="V31" i="16"/>
  <c r="W31" i="16"/>
  <c r="X31" i="16"/>
  <c r="Y31" i="16"/>
  <c r="Z31" i="16"/>
  <c r="AA31" i="16"/>
  <c r="D37" i="17"/>
  <c r="D31" i="16"/>
  <c r="D37" i="16"/>
  <c r="D38" i="16"/>
  <c r="D31" i="17"/>
  <c r="D38" i="17"/>
  <c r="C52" i="4"/>
  <c r="D52" i="4"/>
  <c r="E52" i="4"/>
  <c r="F52" i="4"/>
  <c r="G52" i="4"/>
  <c r="H52" i="4"/>
  <c r="I52" i="4"/>
  <c r="B52" i="4"/>
  <c r="F53" i="4"/>
  <c r="B53" i="4"/>
  <c r="D53" i="4"/>
  <c r="H53" i="4"/>
</calcChain>
</file>

<file path=xl/sharedStrings.xml><?xml version="1.0" encoding="utf-8"?>
<sst xmlns="http://schemas.openxmlformats.org/spreadsheetml/2006/main" count="207" uniqueCount="112">
  <si>
    <t>Capital</t>
  </si>
  <si>
    <t>ACUERDO 4559</t>
  </si>
  <si>
    <t>ART. 29 INC. E. punto: bb segunda parte</t>
  </si>
  <si>
    <t>1.1. B.I.D.</t>
  </si>
  <si>
    <t>1.2. B.I.R.F.</t>
  </si>
  <si>
    <t>1956 BID-PROSAP</t>
  </si>
  <si>
    <t>2573 BID-PROSAP</t>
  </si>
  <si>
    <t>FLUJO ANUAL PARA LOS SIGUIENTES CUATRO AÑOS</t>
  </si>
  <si>
    <t>Flujo de pagos de intereses y amortización de la deuda consolidada</t>
  </si>
  <si>
    <t>1640 BID-Programa Mendoza Productiva</t>
  </si>
  <si>
    <t>3169-BID-Programa-Mendoza-Tecnológica</t>
  </si>
  <si>
    <t>7597 BIRF - PROSAP</t>
  </si>
  <si>
    <t>Flujo de Intereses y Amortización de la Deuda Consolidada</t>
  </si>
  <si>
    <t>Consolidado Administración Central, Organismos Descentralizados y Cuentas Especiales</t>
  </si>
  <si>
    <t>Etapa: Devengado</t>
  </si>
  <si>
    <t>Jurisdicción</t>
  </si>
  <si>
    <t>(Todas)</t>
  </si>
  <si>
    <t>Unidad Organizativa</t>
  </si>
  <si>
    <t>Financiamiento</t>
  </si>
  <si>
    <t>Cl.Económica Principal</t>
  </si>
  <si>
    <t>Cl.financiera subcategoría</t>
  </si>
  <si>
    <t>Cl.financiera categoría</t>
  </si>
  <si>
    <t>Ejercicio</t>
  </si>
  <si>
    <t>Cl.Económica Sección</t>
  </si>
  <si>
    <t>Ejercicio/Mes</t>
  </si>
  <si>
    <t>Carácter</t>
  </si>
  <si>
    <t>Cl.Económica Sector</t>
  </si>
  <si>
    <t>Clasificación Económica</t>
  </si>
  <si>
    <t>Total general</t>
  </si>
  <si>
    <t>1 Administración Central</t>
  </si>
  <si>
    <t>INTERESES Y GASTOS DE LA DEUDA</t>
  </si>
  <si>
    <t>42200 INTERESES DE LA DEUDA</t>
  </si>
  <si>
    <t>42300 GASTOS DE LA DEUDA</t>
  </si>
  <si>
    <t>Total INTERESES Y GASTOS DE LA DEUDA</t>
  </si>
  <si>
    <t>72103 POR OTRAS DEUDAS</t>
  </si>
  <si>
    <t>Total 1 Administración Central</t>
  </si>
  <si>
    <t>3 Cuentas Especiales</t>
  </si>
  <si>
    <t>Total 3 Cuentas Especiales</t>
  </si>
  <si>
    <t>Etapa: Pagado</t>
  </si>
  <si>
    <t>Devengado1</t>
  </si>
  <si>
    <t>Clasificación Económica2</t>
  </si>
  <si>
    <t>AMORTIZACION DE LA DEUDA</t>
  </si>
  <si>
    <t>Total AMORTIZACION DE LA DEUDA</t>
  </si>
  <si>
    <t>Pagado1</t>
  </si>
  <si>
    <t>Acreedor</t>
  </si>
  <si>
    <t>Interés</t>
  </si>
  <si>
    <t>Gobierno Federal</t>
  </si>
  <si>
    <t>FFFIR Ley 8530</t>
  </si>
  <si>
    <t>Banco de la Nación Argentina</t>
  </si>
  <si>
    <t>1855 BID - MUNICIPIOS</t>
  </si>
  <si>
    <t>1134 BID - PROMEBA</t>
  </si>
  <si>
    <t>3806 BID-PROSAP</t>
  </si>
  <si>
    <t>1895 BID - PROAS ENOHSA Los Barriales</t>
  </si>
  <si>
    <t>Tenedores de Bonos</t>
  </si>
  <si>
    <t>SUBTOTAL SERVICIOS DE LA DEUDA</t>
  </si>
  <si>
    <t>TOTAL SERVICIOS DE LA DEUDA</t>
  </si>
  <si>
    <t>Tipo de cambio proyectado</t>
  </si>
  <si>
    <t>FLUJO DE VENCIMIENTOS ESTIMADO</t>
  </si>
  <si>
    <t>ADMINISTRACIÓN CENTRAL (*):</t>
  </si>
  <si>
    <t>FFFIR Ley 8930 - $416 MM</t>
  </si>
  <si>
    <t>FFFIR Ley 8066 Ampliación</t>
  </si>
  <si>
    <t>ANSES - Fideicomiso IPV VDF</t>
  </si>
  <si>
    <t>Multilateral</t>
  </si>
  <si>
    <t>BONO DE INTERESES</t>
  </si>
  <si>
    <t>BADLAR promedio proyectada</t>
  </si>
  <si>
    <t>UVA proyectado</t>
  </si>
  <si>
    <t>BONO MENDOZA 2029</t>
  </si>
  <si>
    <t>CER proyectado</t>
  </si>
  <si>
    <t>Se incluye endeudamiento del CUC 20 (Dir. Gral. de Crédito al Sector Público) y CUC 361 (Unidad de Financiamiento Internacional).</t>
  </si>
  <si>
    <t>Banco Nación-Refinanciación 2022</t>
  </si>
  <si>
    <t>4779 BID - RP82</t>
  </si>
  <si>
    <t>BONO MENDOZA 2024 - Inversión en Infraestructura Pública</t>
  </si>
  <si>
    <t>BONO EMERGENCIA</t>
  </si>
  <si>
    <t>2022/04</t>
  </si>
  <si>
    <t>2022/05</t>
  </si>
  <si>
    <t>2022/06</t>
  </si>
  <si>
    <t>2022/07</t>
  </si>
  <si>
    <t>2022/08</t>
  </si>
  <si>
    <t>2022/09</t>
  </si>
  <si>
    <t>2022/10</t>
  </si>
  <si>
    <t>2022/11</t>
  </si>
  <si>
    <t>2022/12</t>
  </si>
  <si>
    <t>2023/01</t>
  </si>
  <si>
    <t>2023/02</t>
  </si>
  <si>
    <t>2023/03</t>
  </si>
  <si>
    <t>4312 BID PLAN BELGRANO</t>
  </si>
  <si>
    <t>8867 BIRF - GIRSAR</t>
  </si>
  <si>
    <t>8712 BIRF - Proyecto Integral Hábitat y Vivienda</t>
  </si>
  <si>
    <t>BONO DE CONVERSIÓN ANSES</t>
  </si>
  <si>
    <t>Las proyecciones de variables (UVA, TCN, BADLAR, etc.) se encuentran sujetas a variaciones y/o modificaciones. Las mismas se realizan exclusivamente con fines informativos y de exposición.</t>
  </si>
  <si>
    <t>EJERCICIO 2024</t>
  </si>
  <si>
    <t>Primer Trimestre (corte al 31/03/2024)</t>
  </si>
  <si>
    <t>Periodo: abril 2022 a marzo 2024.</t>
  </si>
  <si>
    <t>2023/04</t>
  </si>
  <si>
    <t>2023/05</t>
  </si>
  <si>
    <t>2023/06</t>
  </si>
  <si>
    <t>2023/07</t>
  </si>
  <si>
    <t>2023/08</t>
  </si>
  <si>
    <t>2023/09</t>
  </si>
  <si>
    <t>2023/10</t>
  </si>
  <si>
    <t>2023/11</t>
  </si>
  <si>
    <t>2023/12</t>
  </si>
  <si>
    <t>2024/01</t>
  </si>
  <si>
    <t>2024/02</t>
  </si>
  <si>
    <t>2024/03</t>
  </si>
  <si>
    <t>Ejercicio 2024: Primer Trimestre</t>
  </si>
  <si>
    <t>FFFIR Cloacas Tunuyán - Tupungato</t>
  </si>
  <si>
    <t>TÍTULOS DE DEUDA CER CLASE 1</t>
  </si>
  <si>
    <t>TÍTULOS DE DEUDA CER CLASE 2</t>
  </si>
  <si>
    <t>TÍTULOS DE DEUDA SVS</t>
  </si>
  <si>
    <t>TÍTULOS DE DEUDA 2024</t>
  </si>
  <si>
    <t>Proyección 2024 / 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</si>
</sst>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5" formatCode="&quot;$&quot;\ #,##0;\-&quot;$&quot;\ #,##0"/>
    <numFmt numFmtId="164" formatCode="#,##0.00_ ;[Red]\-#,##0.00\ "/>
    <numFmt numFmtId="165" formatCode="[$ARS]\ #,##0.00"/>
    <numFmt numFmtId="166" formatCode="_ * #,##0.00_ ;_ * \-#,##0.00_ ;_ * &quot;-&quot;??_ ;_ @_ "/>
    <numFmt numFmtId="167" formatCode="_ * #,##0_ ;_ * \-#,##0_ ;_ * &quot;-&quot;??_ ;_ @_ "/>
    <numFmt numFmtId="168" formatCode="&quot;$&quot;\ #,##0"/>
    <numFmt numFmtId="169" formatCode="0.0000"/>
    <numFmt numFmtId="170" formatCode="&quot;$&quot;\ #,##0.00"/>
    <numFmt numFmtId="171" formatCode="0.0000%"/>
    <numFmt numFmtId="172" formatCode="_ &quot;$&quot;\ * #,##0.00_ ;_ &quot;$&quot;\ * \-#,##0.00_ ;_ &quot;$&quot;\ * &quot;-&quot;??_ ;_ @_ "/>
    <numFmt numFmtId="173" formatCode="0.0%"/>
  </numFmts>
  <fonts count="23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Calibri"/>
      <family val="2"/>
    </font>
    <font>
      <sz val="10"/>
      <name val="Arial"/>
      <family val="2"/>
    </font>
    <font>
      <sz val="8"/>
      <name val="Arial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Calibri"/>
      <family val="2"/>
      <scheme val="minor"/>
    </font>
    <font>
      <b/>
      <u/>
      <sz val="18"/>
      <name val="Calibri"/>
      <family val="2"/>
      <scheme val="minor"/>
    </font>
    <font>
      <u/>
      <sz val="14"/>
      <name val="Calibri"/>
      <family val="2"/>
      <scheme val="minor"/>
    </font>
    <font>
      <b/>
      <sz val="9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4"/>
      </patternFill>
    </fill>
    <fill>
      <patternFill patternType="solid">
        <fgColor rgb="FFFFFFCC"/>
      </patternFill>
    </fill>
    <fill>
      <patternFill patternType="solid">
        <fgColor rgb="FFFFFFCC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1">
    <xf numFmtId="0" fontId="0" fillId="0" borderId="0"/>
    <xf numFmtId="0" fontId="9" fillId="4" borderId="0" applyNumberFormat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3" fillId="0" borderId="0" applyFont="0" applyFill="0" applyBorder="0" applyAlignment="0" applyProtection="0"/>
    <xf numFmtId="169" fontId="4" fillId="0" borderId="0" applyFont="0" applyFill="0" applyBorder="0" applyAlignment="0" applyProtection="0"/>
    <xf numFmtId="166" fontId="2" fillId="0" borderId="0" applyNumberFormat="0" applyFill="0" applyBorder="0" applyAlignment="0" applyProtection="0"/>
    <xf numFmtId="166" fontId="8" fillId="0" borderId="0" applyFont="0" applyFill="0" applyBorder="0" applyAlignment="0" applyProtection="0"/>
    <xf numFmtId="166" fontId="3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71" fontId="2" fillId="0" borderId="0" applyFont="0" applyFill="0" applyBorder="0" applyAlignment="0" applyProtection="0"/>
    <xf numFmtId="16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2" fillId="0" borderId="0" applyNumberFormat="0" applyFill="0" applyBorder="0" applyAlignment="0" applyProtection="0"/>
    <xf numFmtId="172" fontId="3" fillId="0" borderId="0" applyFont="0" applyFill="0" applyBorder="0" applyAlignment="0" applyProtection="0"/>
    <xf numFmtId="172" fontId="5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8" fillId="0" borderId="0"/>
    <xf numFmtId="0" fontId="8" fillId="5" borderId="38" applyNumberFormat="0" applyFont="0" applyAlignment="0" applyProtection="0"/>
    <xf numFmtId="9" fontId="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96">
    <xf numFmtId="0" fontId="0" fillId="0" borderId="0" xfId="0"/>
    <xf numFmtId="0" fontId="10" fillId="0" borderId="0" xfId="26" applyFont="1" applyAlignment="1">
      <alignment vertical="center"/>
    </xf>
    <xf numFmtId="0" fontId="11" fillId="6" borderId="1" xfId="0" applyFont="1" applyFill="1" applyBorder="1" applyAlignment="1">
      <alignment horizontal="center" vertical="center"/>
    </xf>
    <xf numFmtId="0" fontId="12" fillId="3" borderId="1" xfId="26" applyFont="1" applyFill="1" applyBorder="1" applyAlignment="1">
      <alignment horizontal="center" vertical="center"/>
    </xf>
    <xf numFmtId="167" fontId="10" fillId="0" borderId="1" xfId="4" applyNumberFormat="1" applyFont="1" applyFill="1" applyBorder="1" applyAlignment="1">
      <alignment vertical="center"/>
    </xf>
    <xf numFmtId="0" fontId="12" fillId="2" borderId="1" xfId="26" applyFont="1" applyFill="1" applyBorder="1" applyAlignment="1">
      <alignment vertical="center"/>
    </xf>
    <xf numFmtId="0" fontId="11" fillId="0" borderId="0" xfId="26" applyFont="1" applyAlignment="1">
      <alignment vertical="center"/>
    </xf>
    <xf numFmtId="165" fontId="10" fillId="0" borderId="0" xfId="26" applyNumberFormat="1" applyFont="1" applyAlignment="1">
      <alignment vertical="center"/>
    </xf>
    <xf numFmtId="0" fontId="13" fillId="0" borderId="0" xfId="0" applyFont="1" applyAlignment="1">
      <alignment vertical="center"/>
    </xf>
    <xf numFmtId="1" fontId="13" fillId="0" borderId="0" xfId="0" applyNumberFormat="1" applyFont="1" applyAlignment="1">
      <alignment vertical="center"/>
    </xf>
    <xf numFmtId="0" fontId="14" fillId="0" borderId="0" xfId="0" applyFont="1" applyAlignment="1">
      <alignment vertical="center"/>
    </xf>
    <xf numFmtId="164" fontId="13" fillId="0" borderId="0" xfId="0" applyNumberFormat="1" applyFont="1" applyAlignment="1">
      <alignment vertical="center"/>
    </xf>
    <xf numFmtId="165" fontId="15" fillId="0" borderId="0" xfId="26" applyNumberFormat="1" applyFont="1" applyAlignment="1">
      <alignment vertical="center"/>
    </xf>
    <xf numFmtId="173" fontId="10" fillId="0" borderId="0" xfId="34" applyNumberFormat="1" applyFont="1" applyAlignment="1">
      <alignment vertical="center"/>
    </xf>
    <xf numFmtId="10" fontId="10" fillId="0" borderId="0" xfId="34" applyNumberFormat="1" applyFont="1" applyAlignment="1">
      <alignment vertical="center"/>
    </xf>
    <xf numFmtId="3" fontId="16" fillId="0" borderId="2" xfId="0" applyNumberFormat="1" applyFont="1" applyBorder="1"/>
    <xf numFmtId="0" fontId="16" fillId="0" borderId="0" xfId="0" applyFont="1"/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23" applyFont="1"/>
    <xf numFmtId="0" fontId="8" fillId="0" borderId="0" xfId="25"/>
    <xf numFmtId="0" fontId="8" fillId="0" borderId="0" xfId="23"/>
    <xf numFmtId="0" fontId="22" fillId="0" borderId="0" xfId="23" applyFont="1"/>
    <xf numFmtId="3" fontId="10" fillId="0" borderId="0" xfId="30" applyNumberFormat="1" applyFont="1"/>
    <xf numFmtId="3" fontId="10" fillId="0" borderId="3" xfId="28" applyNumberFormat="1" applyFont="1" applyBorder="1"/>
    <xf numFmtId="3" fontId="10" fillId="0" borderId="4" xfId="28" applyNumberFormat="1" applyFont="1" applyBorder="1"/>
    <xf numFmtId="3" fontId="10" fillId="0" borderId="5" xfId="28" applyNumberFormat="1" applyFont="1" applyBorder="1"/>
    <xf numFmtId="0" fontId="10" fillId="0" borderId="0" xfId="28" applyFont="1"/>
    <xf numFmtId="3" fontId="10" fillId="0" borderId="0" xfId="28" applyNumberFormat="1" applyFont="1"/>
    <xf numFmtId="3" fontId="11" fillId="0" borderId="3" xfId="28" applyNumberFormat="1" applyFont="1" applyBorder="1"/>
    <xf numFmtId="3" fontId="11" fillId="0" borderId="6" xfId="28" applyNumberFormat="1" applyFont="1" applyBorder="1"/>
    <xf numFmtId="0" fontId="11" fillId="0" borderId="0" xfId="28" applyFont="1"/>
    <xf numFmtId="3" fontId="11" fillId="0" borderId="0" xfId="28" applyNumberFormat="1" applyFont="1"/>
    <xf numFmtId="3" fontId="10" fillId="0" borderId="6" xfId="28" applyNumberFormat="1" applyFont="1" applyBorder="1"/>
    <xf numFmtId="3" fontId="10" fillId="0" borderId="7" xfId="28" applyNumberFormat="1" applyFont="1" applyBorder="1"/>
    <xf numFmtId="3" fontId="10" fillId="0" borderId="8" xfId="28" applyNumberFormat="1" applyFont="1" applyBorder="1"/>
    <xf numFmtId="3" fontId="10" fillId="0" borderId="9" xfId="28" applyNumberFormat="1" applyFont="1" applyBorder="1"/>
    <xf numFmtId="3" fontId="10" fillId="0" borderId="10" xfId="28" applyNumberFormat="1" applyFont="1" applyBorder="1"/>
    <xf numFmtId="3" fontId="11" fillId="0" borderId="4" xfId="28" applyNumberFormat="1" applyFont="1" applyBorder="1"/>
    <xf numFmtId="3" fontId="11" fillId="0" borderId="10" xfId="28" applyNumberFormat="1" applyFont="1" applyBorder="1"/>
    <xf numFmtId="3" fontId="11" fillId="0" borderId="11" xfId="28" applyNumberFormat="1" applyFont="1" applyBorder="1"/>
    <xf numFmtId="3" fontId="11" fillId="0" borderId="12" xfId="28" applyNumberFormat="1" applyFont="1" applyBorder="1"/>
    <xf numFmtId="3" fontId="11" fillId="0" borderId="13" xfId="28" applyNumberFormat="1" applyFont="1" applyBorder="1"/>
    <xf numFmtId="3" fontId="11" fillId="0" borderId="2" xfId="28" applyNumberFormat="1" applyFont="1" applyBorder="1"/>
    <xf numFmtId="0" fontId="10" fillId="0" borderId="0" xfId="30" applyFont="1"/>
    <xf numFmtId="0" fontId="10" fillId="0" borderId="0" xfId="25" applyFont="1"/>
    <xf numFmtId="49" fontId="11" fillId="0" borderId="10" xfId="28" applyNumberFormat="1" applyFont="1" applyBorder="1"/>
    <xf numFmtId="49" fontId="11" fillId="0" borderId="3" xfId="28" applyNumberFormat="1" applyFont="1" applyBorder="1"/>
    <xf numFmtId="49" fontId="11" fillId="0" borderId="14" xfId="28" applyNumberFormat="1" applyFont="1" applyBorder="1"/>
    <xf numFmtId="3" fontId="0" fillId="0" borderId="0" xfId="0" applyNumberFormat="1"/>
    <xf numFmtId="3" fontId="16" fillId="0" borderId="0" xfId="0" applyNumberFormat="1" applyFont="1"/>
    <xf numFmtId="0" fontId="8" fillId="0" borderId="0" xfId="23" applyFont="1"/>
    <xf numFmtId="0" fontId="11" fillId="6" borderId="15" xfId="0" applyFont="1" applyFill="1" applyBorder="1" applyAlignment="1">
      <alignment horizontal="center" vertical="center"/>
    </xf>
    <xf numFmtId="165" fontId="12" fillId="3" borderId="16" xfId="26" applyNumberFormat="1" applyFont="1" applyFill="1" applyBorder="1" applyAlignment="1">
      <alignment vertical="center"/>
    </xf>
    <xf numFmtId="0" fontId="12" fillId="3" borderId="15" xfId="26" applyFont="1" applyFill="1" applyBorder="1" applyAlignment="1">
      <alignment horizontal="center" vertical="center"/>
    </xf>
    <xf numFmtId="165" fontId="16" fillId="0" borderId="16" xfId="26" applyNumberFormat="1" applyFont="1" applyBorder="1" applyAlignment="1">
      <alignment vertical="center"/>
    </xf>
    <xf numFmtId="167" fontId="10" fillId="0" borderId="15" xfId="4" applyNumberFormat="1" applyFont="1" applyFill="1" applyBorder="1" applyAlignment="1">
      <alignment vertical="center"/>
    </xf>
    <xf numFmtId="165" fontId="12" fillId="2" borderId="16" xfId="26" applyNumberFormat="1" applyFont="1" applyFill="1" applyBorder="1" applyAlignment="1">
      <alignment vertical="center"/>
    </xf>
    <xf numFmtId="0" fontId="12" fillId="2" borderId="15" xfId="26" applyFont="1" applyFill="1" applyBorder="1" applyAlignment="1">
      <alignment vertical="center"/>
    </xf>
    <xf numFmtId="165" fontId="12" fillId="0" borderId="17" xfId="4" applyNumberFormat="1" applyFont="1" applyFill="1" applyBorder="1" applyAlignment="1">
      <alignment vertical="center"/>
    </xf>
    <xf numFmtId="169" fontId="11" fillId="0" borderId="16" xfId="4" applyNumberFormat="1" applyFont="1" applyBorder="1" applyAlignment="1">
      <alignment vertical="center"/>
    </xf>
    <xf numFmtId="169" fontId="11" fillId="0" borderId="18" xfId="4" applyNumberFormat="1" applyFont="1" applyBorder="1" applyAlignment="1">
      <alignment vertical="center"/>
    </xf>
    <xf numFmtId="165" fontId="12" fillId="0" borderId="19" xfId="4" applyNumberFormat="1" applyFont="1" applyFill="1" applyBorder="1" applyAlignment="1">
      <alignment vertical="center"/>
    </xf>
    <xf numFmtId="5" fontId="11" fillId="0" borderId="20" xfId="26" applyNumberFormat="1" applyFont="1" applyBorder="1" applyAlignment="1">
      <alignment vertical="center"/>
    </xf>
    <xf numFmtId="5" fontId="11" fillId="0" borderId="21" xfId="26" applyNumberFormat="1" applyFont="1" applyBorder="1" applyAlignment="1">
      <alignment vertical="center"/>
    </xf>
    <xf numFmtId="165" fontId="16" fillId="0" borderId="18" xfId="26" applyNumberFormat="1" applyFont="1" applyBorder="1" applyAlignment="1">
      <alignment vertical="center"/>
    </xf>
    <xf numFmtId="167" fontId="10" fillId="0" borderId="22" xfId="4" applyNumberFormat="1" applyFont="1" applyFill="1" applyBorder="1" applyAlignment="1">
      <alignment vertical="center"/>
    </xf>
    <xf numFmtId="167" fontId="10" fillId="0" borderId="23" xfId="4" applyNumberFormat="1" applyFont="1" applyFill="1" applyBorder="1" applyAlignment="1">
      <alignment vertical="center"/>
    </xf>
    <xf numFmtId="165" fontId="16" fillId="0" borderId="24" xfId="26" applyNumberFormat="1" applyFont="1" applyBorder="1" applyAlignment="1">
      <alignment vertical="center"/>
    </xf>
    <xf numFmtId="0" fontId="10" fillId="0" borderId="24" xfId="26" applyFont="1" applyBorder="1" applyAlignment="1">
      <alignment vertical="center"/>
    </xf>
    <xf numFmtId="170" fontId="11" fillId="0" borderId="22" xfId="4" applyNumberFormat="1" applyFont="1" applyBorder="1" applyAlignment="1">
      <alignment horizontal="center" vertical="center"/>
    </xf>
    <xf numFmtId="170" fontId="11" fillId="0" borderId="23" xfId="4" applyNumberFormat="1" applyFont="1" applyBorder="1" applyAlignment="1">
      <alignment horizontal="center" vertical="center"/>
    </xf>
    <xf numFmtId="10" fontId="11" fillId="0" borderId="1" xfId="35" applyNumberFormat="1" applyFont="1" applyBorder="1" applyAlignment="1">
      <alignment horizontal="center" vertical="center"/>
    </xf>
    <xf numFmtId="10" fontId="11" fillId="0" borderId="15" xfId="35" applyNumberFormat="1" applyFont="1" applyBorder="1" applyAlignment="1">
      <alignment horizontal="center" vertical="center"/>
    </xf>
    <xf numFmtId="165" fontId="12" fillId="6" borderId="28" xfId="26" applyNumberFormat="1" applyFont="1" applyFill="1" applyBorder="1" applyAlignment="1">
      <alignment horizontal="left" vertical="center" wrapText="1"/>
    </xf>
    <xf numFmtId="165" fontId="12" fillId="6" borderId="29" xfId="26" applyNumberFormat="1" applyFont="1" applyFill="1" applyBorder="1" applyAlignment="1">
      <alignment horizontal="left" vertical="center" wrapText="1"/>
    </xf>
    <xf numFmtId="165" fontId="12" fillId="6" borderId="30" xfId="26" applyNumberFormat="1" applyFont="1" applyFill="1" applyBorder="1" applyAlignment="1">
      <alignment horizontal="left" vertical="center" wrapText="1"/>
    </xf>
    <xf numFmtId="0" fontId="11" fillId="6" borderId="31" xfId="0" applyFont="1" applyFill="1" applyBorder="1" applyAlignment="1">
      <alignment horizontal="center" vertical="center"/>
    </xf>
    <xf numFmtId="0" fontId="11" fillId="6" borderId="32" xfId="0" applyFont="1" applyFill="1" applyBorder="1" applyAlignment="1">
      <alignment horizontal="center" vertical="center"/>
    </xf>
    <xf numFmtId="0" fontId="11" fillId="6" borderId="33" xfId="0" applyFont="1" applyFill="1" applyBorder="1" applyAlignment="1">
      <alignment horizontal="center" vertical="center"/>
    </xf>
    <xf numFmtId="0" fontId="11" fillId="6" borderId="34" xfId="0" applyFont="1" applyFill="1" applyBorder="1" applyAlignment="1">
      <alignment horizontal="center" vertical="center"/>
    </xf>
    <xf numFmtId="0" fontId="11" fillId="6" borderId="35" xfId="0" applyFont="1" applyFill="1" applyBorder="1" applyAlignment="1">
      <alignment horizontal="center" vertical="center"/>
    </xf>
    <xf numFmtId="0" fontId="11" fillId="6" borderId="36" xfId="0" applyFont="1" applyFill="1" applyBorder="1" applyAlignment="1">
      <alignment horizontal="center" vertical="center"/>
    </xf>
    <xf numFmtId="170" fontId="11" fillId="0" borderId="1" xfId="4" applyNumberFormat="1" applyFont="1" applyBorder="1" applyAlignment="1">
      <alignment horizontal="center" vertical="center"/>
    </xf>
    <xf numFmtId="0" fontId="11" fillId="6" borderId="25" xfId="0" applyFont="1" applyFill="1" applyBorder="1" applyAlignment="1">
      <alignment horizontal="center" vertical="center"/>
    </xf>
    <xf numFmtId="0" fontId="11" fillId="6" borderId="37" xfId="0" applyFont="1" applyFill="1" applyBorder="1" applyAlignment="1">
      <alignment horizontal="center" vertical="center"/>
    </xf>
    <xf numFmtId="168" fontId="11" fillId="0" borderId="1" xfId="4" applyNumberFormat="1" applyFont="1" applyBorder="1" applyAlignment="1">
      <alignment horizontal="center" vertical="center"/>
    </xf>
    <xf numFmtId="168" fontId="11" fillId="0" borderId="15" xfId="4" applyNumberFormat="1" applyFont="1" applyBorder="1" applyAlignment="1">
      <alignment horizontal="center" vertical="center"/>
    </xf>
    <xf numFmtId="170" fontId="11" fillId="0" borderId="15" xfId="4" applyNumberFormat="1" applyFont="1" applyBorder="1" applyAlignment="1">
      <alignment horizontal="center" vertical="center"/>
    </xf>
    <xf numFmtId="0" fontId="11" fillId="6" borderId="27" xfId="0" applyFont="1" applyFill="1" applyBorder="1" applyAlignment="1">
      <alignment horizontal="center" vertical="center"/>
    </xf>
    <xf numFmtId="0" fontId="14" fillId="0" borderId="25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 wrapText="1"/>
    </xf>
    <xf numFmtId="164" fontId="13" fillId="0" borderId="0" xfId="0" applyNumberFormat="1" applyFont="1" applyAlignment="1">
      <alignment horizontal="center" vertical="center"/>
    </xf>
  </cellXfs>
  <cellStyles count="41">
    <cellStyle name="Énfasis1 2" xfId="1"/>
    <cellStyle name="Millares 10 2" xfId="2"/>
    <cellStyle name="Millares 10 3" xfId="3"/>
    <cellStyle name="Millares 2" xfId="4"/>
    <cellStyle name="Millares 2 2" xfId="5"/>
    <cellStyle name="Millares 2 3" xfId="6"/>
    <cellStyle name="Millares 3" xfId="7"/>
    <cellStyle name="Millares 3 2" xfId="8"/>
    <cellStyle name="Millares 4" xfId="9"/>
    <cellStyle name="Millares 4 2" xfId="10"/>
    <cellStyle name="Millares 5" xfId="11"/>
    <cellStyle name="Millares 6" xfId="12"/>
    <cellStyle name="Millares 6 2" xfId="13"/>
    <cellStyle name="Millares 7" xfId="14"/>
    <cellStyle name="Millares 8" xfId="15"/>
    <cellStyle name="Millares 9" xfId="16"/>
    <cellStyle name="Moneda 2" xfId="17"/>
    <cellStyle name="Moneda 4" xfId="18"/>
    <cellStyle name="Normal" xfId="0" builtinId="0"/>
    <cellStyle name="Normal 2" xfId="19"/>
    <cellStyle name="Normal 2 2" xfId="20"/>
    <cellStyle name="Normal 3" xfId="21"/>
    <cellStyle name="Normal 3 2" xfId="22"/>
    <cellStyle name="Normal 3 3" xfId="23"/>
    <cellStyle name="Normal 4" xfId="24"/>
    <cellStyle name="Normal 4 2" xfId="25"/>
    <cellStyle name="Normal 5" xfId="26"/>
    <cellStyle name="Normal 5 2" xfId="27"/>
    <cellStyle name="Normal 5 2 2" xfId="28"/>
    <cellStyle name="Normal 6" xfId="29"/>
    <cellStyle name="Normal 6 2" xfId="30"/>
    <cellStyle name="Normal 7" xfId="31"/>
    <cellStyle name="Normal 8" xfId="32"/>
    <cellStyle name="Notas 2" xfId="33"/>
    <cellStyle name="Porcentaje" xfId="34" builtinId="5"/>
    <cellStyle name="Porcentaje 2" xfId="35"/>
    <cellStyle name="Porcentaje 3" xfId="36"/>
    <cellStyle name="Porcentual 2" xfId="37"/>
    <cellStyle name="Porcentual 2 2" xfId="38"/>
    <cellStyle name="Porcentual 2 3" xfId="39"/>
    <cellStyle name="Porcentual 3" xfId="4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cfp01\direccion\DNCFP\Recursos\Proyrena\Anual\2002\Alt4_Proy20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smolej\documentos\Excel\DEUDA\CuadrosDeuda\Deuda%20Largo%20Plazo\Cr&#233;ditos%20Multilaterales\Archivos%20viejos_Nestor\Amortizaci&#243;npor-ite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webmail.mendoza.gov.ar/src/Calculo%20de%20Recursos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to. a partir del impuesto"/>
      <sheetName val="Datos"/>
      <sheetName val="COP FED"/>
      <sheetName val="B"/>
      <sheetName val="K"/>
      <sheetName val="X"/>
      <sheetName val="W"/>
      <sheetName val="H"/>
      <sheetName val="U"/>
      <sheetName val="E"/>
      <sheetName val="P"/>
      <sheetName val="Y"/>
      <sheetName val="L"/>
      <sheetName val="F"/>
      <sheetName val="M"/>
      <sheetName val="N"/>
      <sheetName val="Q"/>
      <sheetName val="R"/>
      <sheetName val="A"/>
      <sheetName val="J"/>
      <sheetName val="D"/>
      <sheetName val="Z"/>
      <sheetName val="S"/>
      <sheetName val="G"/>
      <sheetName val="T"/>
      <sheetName val="22 PCIAS"/>
      <sheetName val="V"/>
      <sheetName val="23PCIAS"/>
      <sheetName val="C"/>
      <sheetName val="24PCIAS"/>
      <sheetName val="PCIA_REG"/>
      <sheetName val="CONTROL"/>
      <sheetName val="DIFERENCIAS"/>
      <sheetName val="Tesoro Nacional"/>
      <sheetName val="SIJP"/>
      <sheetName val="Fondo ATN"/>
      <sheetName val="Coop. Eléct."/>
      <sheetName val="C.F.E.E."/>
      <sheetName val="Total"/>
      <sheetName val="DIF_COMPROMISO_PROY_REG_MES"/>
      <sheetName val="DIF_COMPROMISO_PROY_PCIA_REG"/>
      <sheetName val="COMP_AGREG_COMPROMISO_DIST"/>
      <sheetName val="Dif_R_PrEjec"/>
      <sheetName val="Fto_ a partir del impuesto"/>
      <sheetName val="Fto__a_partir_del_impuesto"/>
      <sheetName val="COP_FED"/>
      <sheetName val="22_PCIAS"/>
      <sheetName val="Tesoro_Nacional"/>
      <sheetName val="Fondo_ATN"/>
      <sheetName val="Coop__Eléct_"/>
      <sheetName val="C_F_E_E_"/>
      <sheetName val="Fto__a_partir_del_impuesto1"/>
      <sheetName val="Fto__a_partir_del_impuesto2"/>
      <sheetName val="COP_FED1"/>
      <sheetName val="22_PCIAS1"/>
      <sheetName val="Tesoro_Nacional1"/>
      <sheetName val="Fondo_ATN1"/>
      <sheetName val="Coop__Eléct_1"/>
      <sheetName val="C_F_E_E_1"/>
      <sheetName val="Fto__a_partir_del_impuesto3"/>
      <sheetName val="[Alt4_Proy2002.x䕬䍘䱅䔮"/>
      <sheetName val="Alt4_Proy2002"/>
      <sheetName val="Fto__a_partir_del_impuesto4"/>
      <sheetName val="COP_FED2"/>
      <sheetName val="22_PCIAS2"/>
      <sheetName val="Tesoro_Nacional2"/>
      <sheetName val="Fondo_ATN2"/>
      <sheetName val="Coop__Eléct_2"/>
      <sheetName val="C_F_E_E_2"/>
      <sheetName val="Fto__a_partir_del_impuesto5"/>
      <sheetName val="[Alt4_Proy2002_x䕬䍘䱅䔮"/>
      <sheetName val="Stock 30-06-19"/>
      <sheetName val="Stock 31-12-18"/>
    </sheetNames>
    <sheetDataSet>
      <sheetData sheetId="0" refreshError="1">
        <row r="3">
          <cell r="A3" t="str">
            <v>PROYECCION DE RECURSOS 2001</v>
          </cell>
        </row>
        <row r="5">
          <cell r="A5" t="str">
            <v>EN MILLONES DE PESOS</v>
          </cell>
        </row>
        <row r="8">
          <cell r="A8" t="str">
            <v>IMPUESTOS</v>
          </cell>
          <cell r="D8" t="str">
            <v>MARZO</v>
          </cell>
        </row>
        <row r="11">
          <cell r="A11" t="str">
            <v>Ganancias</v>
          </cell>
          <cell r="D11">
            <v>777.7</v>
          </cell>
        </row>
        <row r="12">
          <cell r="A12" t="str">
            <v>Suma Fija</v>
          </cell>
          <cell r="D12">
            <v>48.332999999999998</v>
          </cell>
        </row>
        <row r="13">
          <cell r="A13" t="str">
            <v>Gcias. Neto</v>
          </cell>
          <cell r="D13">
            <v>729.36700000000008</v>
          </cell>
        </row>
        <row r="14">
          <cell r="A14" t="str">
            <v>Provincias 14%</v>
          </cell>
          <cell r="D14">
            <v>102.11138000000003</v>
          </cell>
        </row>
        <row r="15">
          <cell r="A15" t="str">
            <v>Fondo ATN</v>
          </cell>
          <cell r="D15">
            <v>14.587340000000001</v>
          </cell>
        </row>
        <row r="16">
          <cell r="A16" t="str">
            <v>Seg.Soc. 20%</v>
          </cell>
          <cell r="D16">
            <v>145.87340000000003</v>
          </cell>
        </row>
        <row r="17">
          <cell r="A17" t="str">
            <v>Gcias. Copart. Bruto</v>
          </cell>
          <cell r="D17">
            <v>466.79488000000003</v>
          </cell>
        </row>
        <row r="19">
          <cell r="A19" t="str">
            <v>IVA Neto de Reintegros</v>
          </cell>
          <cell r="D19">
            <v>1382.7</v>
          </cell>
        </row>
        <row r="20">
          <cell r="A20" t="str">
            <v>IVA BRUTO</v>
          </cell>
          <cell r="D20">
            <v>1409.7</v>
          </cell>
        </row>
        <row r="21">
          <cell r="A21" t="str">
            <v>REINTEGROS (-)</v>
          </cell>
          <cell r="D21">
            <v>27</v>
          </cell>
        </row>
        <row r="22">
          <cell r="A22" t="str">
            <v>Seg. Soc. 11%</v>
          </cell>
          <cell r="D22">
            <v>152.09700000000001</v>
          </cell>
        </row>
        <row r="23">
          <cell r="A23" t="str">
            <v>IVA Copart. Bruto</v>
          </cell>
          <cell r="D23">
            <v>1230.6030000000001</v>
          </cell>
        </row>
        <row r="26">
          <cell r="A26" t="str">
            <v>Resto Copart. Bruto</v>
          </cell>
          <cell r="D26">
            <v>204.96999999999997</v>
          </cell>
        </row>
        <row r="27">
          <cell r="A27" t="str">
            <v>Internos</v>
          </cell>
          <cell r="D27">
            <v>147.5</v>
          </cell>
        </row>
        <row r="28">
          <cell r="A28" t="str">
            <v>Presentación  Espontánea</v>
          </cell>
        </row>
        <row r="29">
          <cell r="A29" t="str">
            <v>Transferencia Inmuebles</v>
          </cell>
          <cell r="D29">
            <v>4</v>
          </cell>
        </row>
        <row r="30">
          <cell r="A30" t="str">
            <v>Premios de Juego (83,4%)</v>
          </cell>
          <cell r="D30">
            <v>4.17</v>
          </cell>
        </row>
        <row r="31">
          <cell r="A31" t="str">
            <v>Otros</v>
          </cell>
          <cell r="D31">
            <v>3.6</v>
          </cell>
        </row>
        <row r="32">
          <cell r="A32" t="str">
            <v>Gcia. Min. Presunta</v>
          </cell>
          <cell r="D32">
            <v>32</v>
          </cell>
        </row>
        <row r="33">
          <cell r="A33" t="str">
            <v>Intereses Pagados</v>
          </cell>
          <cell r="D33">
            <v>13.7</v>
          </cell>
        </row>
        <row r="35">
          <cell r="A35" t="str">
            <v>Total Impuestos</v>
          </cell>
          <cell r="D35">
            <v>2365.37</v>
          </cell>
        </row>
        <row r="37">
          <cell r="A37" t="str">
            <v>TOTAL COPART. BRUTO</v>
          </cell>
          <cell r="D37">
            <v>1902.36788</v>
          </cell>
        </row>
        <row r="38">
          <cell r="A38" t="str">
            <v>15% Pacto</v>
          </cell>
          <cell r="D38">
            <v>285.35518200000001</v>
          </cell>
        </row>
        <row r="39">
          <cell r="A39" t="str">
            <v>Fondo Compensador</v>
          </cell>
          <cell r="D39">
            <v>45.8</v>
          </cell>
        </row>
        <row r="40">
          <cell r="A40" t="str">
            <v>TOTAL COPART. NETO</v>
          </cell>
          <cell r="D40">
            <v>1571.212698</v>
          </cell>
        </row>
        <row r="42">
          <cell r="A42" t="str">
            <v>Leyes Especiales</v>
          </cell>
        </row>
        <row r="43">
          <cell r="A43" t="str">
            <v>Combustibles Naftas (100%)</v>
          </cell>
          <cell r="D43">
            <v>135</v>
          </cell>
        </row>
        <row r="44">
          <cell r="A44" t="str">
            <v>Activos(100%)</v>
          </cell>
        </row>
        <row r="45">
          <cell r="A45" t="str">
            <v>Energìa Elèctrica (100%)</v>
          </cell>
          <cell r="D45">
            <v>19.100000000000001</v>
          </cell>
        </row>
        <row r="46">
          <cell r="A46" t="str">
            <v>Bienes Personales</v>
          </cell>
          <cell r="D46">
            <v>12.1</v>
          </cell>
        </row>
        <row r="47">
          <cell r="A47" t="str">
            <v>Monotributo</v>
          </cell>
          <cell r="D47">
            <v>28.6</v>
          </cell>
        </row>
        <row r="48">
          <cell r="A48" t="str">
            <v>Internos Autom. Gasoleros</v>
          </cell>
        </row>
        <row r="49">
          <cell r="A49" t="str">
            <v>Adicional Cigarrillos</v>
          </cell>
          <cell r="D49">
            <v>17.5</v>
          </cell>
        </row>
        <row r="50">
          <cell r="A50" t="str">
            <v>Combustibles - Otros</v>
          </cell>
          <cell r="D50">
            <v>132.30000000000001</v>
          </cell>
        </row>
        <row r="51">
          <cell r="A51" t="str">
            <v>Premios de Juego (100%)</v>
          </cell>
        </row>
        <row r="52">
          <cell r="A52" t="str">
            <v>(*): ESTIMACION DNIAF DEL 11 DE AGOSTO DEL 2001</v>
          </cell>
        </row>
      </sheetData>
      <sheetData sheetId="1"/>
      <sheetData sheetId="2" refreshError="1">
        <row r="1">
          <cell r="A1" t="str">
            <v>DIRECCION NACIONAL DE</v>
          </cell>
        </row>
        <row r="2">
          <cell r="A2" t="str">
            <v>COORDINACION FISCAL</v>
          </cell>
        </row>
        <row r="3">
          <cell r="A3" t="str">
            <v>CON LAS PROVINCIAS</v>
          </cell>
        </row>
        <row r="5">
          <cell r="A5" t="str">
            <v xml:space="preserve">DISTRIBUCION DE RECURSOS COPARTICIPADOS </v>
          </cell>
        </row>
        <row r="6">
          <cell r="A6" t="str">
            <v>Excluye la vigencia del financiamiento del SIJP por $ 2154 millones (Ley 25082 Art. 3°)</v>
          </cell>
        </row>
        <row r="8">
          <cell r="A8" t="str">
            <v>AÑO 2002 (*)</v>
          </cell>
        </row>
        <row r="10">
          <cell r="A10" t="str">
            <v>- En miles de Pesos -</v>
          </cell>
        </row>
        <row r="15">
          <cell r="A15" t="str">
            <v>PROVINCIA</v>
          </cell>
          <cell r="B15" t="str">
            <v>ENERO</v>
          </cell>
          <cell r="C15" t="str">
            <v>FEBRERO</v>
          </cell>
          <cell r="D15" t="str">
            <v>MARZO</v>
          </cell>
          <cell r="E15" t="str">
            <v>ABRIL</v>
          </cell>
          <cell r="F15" t="str">
            <v>MAYO</v>
          </cell>
          <cell r="G15" t="str">
            <v>JUNIO</v>
          </cell>
          <cell r="H15" t="str">
            <v>JULIO</v>
          </cell>
          <cell r="I15" t="str">
            <v>AGOSTO</v>
          </cell>
          <cell r="J15" t="str">
            <v>SETIEMBRE</v>
          </cell>
          <cell r="K15" t="str">
            <v>OCTUBRE</v>
          </cell>
          <cell r="L15" t="str">
            <v>NOVIEMBRE</v>
          </cell>
          <cell r="M15" t="str">
            <v>DICIEMBRE</v>
          </cell>
          <cell r="N15" t="str">
            <v>TOTAL</v>
          </cell>
        </row>
        <row r="19">
          <cell r="A19" t="str">
            <v>BUENOS AIRES</v>
          </cell>
          <cell r="B19">
            <v>199118.5</v>
          </cell>
          <cell r="C19">
            <v>176756.6</v>
          </cell>
          <cell r="D19">
            <v>172078.8</v>
          </cell>
          <cell r="E19">
            <v>163054.20000000001</v>
          </cell>
          <cell r="F19">
            <v>186409.3</v>
          </cell>
          <cell r="G19">
            <v>210500.1</v>
          </cell>
          <cell r="H19">
            <v>177983.8</v>
          </cell>
          <cell r="I19">
            <v>184743.7</v>
          </cell>
          <cell r="J19">
            <v>181129.1</v>
          </cell>
          <cell r="K19">
            <v>192775.4</v>
          </cell>
          <cell r="L19">
            <v>198727.7</v>
          </cell>
          <cell r="M19">
            <v>198239.7</v>
          </cell>
          <cell r="N19">
            <v>2241516.9</v>
          </cell>
        </row>
        <row r="20">
          <cell r="A20" t="str">
            <v>CATAMARCA</v>
          </cell>
          <cell r="B20">
            <v>24974.400000000001</v>
          </cell>
          <cell r="C20">
            <v>22169.7</v>
          </cell>
          <cell r="D20">
            <v>21583</v>
          </cell>
          <cell r="E20">
            <v>20451.099999999999</v>
          </cell>
          <cell r="F20">
            <v>23380.400000000001</v>
          </cell>
          <cell r="G20">
            <v>26402</v>
          </cell>
          <cell r="H20">
            <v>22323.599999999999</v>
          </cell>
          <cell r="I20">
            <v>23171.5</v>
          </cell>
          <cell r="J20">
            <v>22718.1</v>
          </cell>
          <cell r="K20">
            <v>24178.799999999999</v>
          </cell>
          <cell r="L20">
            <v>24925.4</v>
          </cell>
          <cell r="M20">
            <v>24864.2</v>
          </cell>
          <cell r="N20">
            <v>281142.2</v>
          </cell>
        </row>
        <row r="21">
          <cell r="A21" t="str">
            <v>CORDOBA</v>
          </cell>
          <cell r="B21">
            <v>80512</v>
          </cell>
          <cell r="C21">
            <v>71470.100000000006</v>
          </cell>
          <cell r="D21">
            <v>69578.7</v>
          </cell>
          <cell r="E21">
            <v>65929.600000000006</v>
          </cell>
          <cell r="F21">
            <v>75373.100000000006</v>
          </cell>
          <cell r="G21">
            <v>85114</v>
          </cell>
          <cell r="H21">
            <v>71966.3</v>
          </cell>
          <cell r="I21">
            <v>74699.600000000006</v>
          </cell>
          <cell r="J21">
            <v>73238.100000000006</v>
          </cell>
          <cell r="K21">
            <v>77947.199999999997</v>
          </cell>
          <cell r="L21">
            <v>80353.899999999994</v>
          </cell>
          <cell r="M21">
            <v>80156.600000000006</v>
          </cell>
          <cell r="N21">
            <v>906339.2</v>
          </cell>
        </row>
        <row r="22">
          <cell r="A22" t="str">
            <v>CORRIENTES</v>
          </cell>
          <cell r="B22">
            <v>33706.699999999997</v>
          </cell>
          <cell r="C22">
            <v>29921.3</v>
          </cell>
          <cell r="D22">
            <v>29129.5</v>
          </cell>
          <cell r="E22">
            <v>27601.8</v>
          </cell>
          <cell r="F22">
            <v>31555.3</v>
          </cell>
          <cell r="G22">
            <v>35633.4</v>
          </cell>
          <cell r="H22">
            <v>30129.1</v>
          </cell>
          <cell r="I22">
            <v>31273.4</v>
          </cell>
          <cell r="J22">
            <v>30661.5</v>
          </cell>
          <cell r="K22">
            <v>32633</v>
          </cell>
          <cell r="L22">
            <v>33640.6</v>
          </cell>
          <cell r="M22">
            <v>33558</v>
          </cell>
          <cell r="N22">
            <v>379443.6</v>
          </cell>
        </row>
        <row r="23">
          <cell r="A23" t="str">
            <v>CHACO</v>
          </cell>
          <cell r="B23">
            <v>45233.4</v>
          </cell>
          <cell r="C23">
            <v>40153.5</v>
          </cell>
          <cell r="D23">
            <v>39090.800000000003</v>
          </cell>
          <cell r="E23">
            <v>37040.699999999997</v>
          </cell>
          <cell r="F23">
            <v>42346.3</v>
          </cell>
          <cell r="G23">
            <v>47818.9</v>
          </cell>
          <cell r="H23">
            <v>40432.300000000003</v>
          </cell>
          <cell r="I23">
            <v>41967.9</v>
          </cell>
          <cell r="J23">
            <v>41146.800000000003</v>
          </cell>
          <cell r="K23">
            <v>43792.4</v>
          </cell>
          <cell r="L23">
            <v>45144.6</v>
          </cell>
          <cell r="M23">
            <v>45033.8</v>
          </cell>
          <cell r="N23">
            <v>509201.4</v>
          </cell>
        </row>
        <row r="24">
          <cell r="A24" t="str">
            <v>CHUBUT</v>
          </cell>
          <cell r="B24">
            <v>14339.9</v>
          </cell>
          <cell r="C24">
            <v>12729.5</v>
          </cell>
          <cell r="D24">
            <v>12392.6</v>
          </cell>
          <cell r="E24">
            <v>11742.7</v>
          </cell>
          <cell r="F24">
            <v>13424.6</v>
          </cell>
          <cell r="G24">
            <v>15159.6</v>
          </cell>
          <cell r="H24">
            <v>12817.9</v>
          </cell>
          <cell r="I24">
            <v>13304.7</v>
          </cell>
          <cell r="J24">
            <v>13044.4</v>
          </cell>
          <cell r="K24">
            <v>13883.1</v>
          </cell>
          <cell r="L24">
            <v>14311.8</v>
          </cell>
          <cell r="M24">
            <v>14276.6</v>
          </cell>
          <cell r="N24">
            <v>161427.39999999997</v>
          </cell>
        </row>
        <row r="25">
          <cell r="A25" t="str">
            <v>ENTRE RIOS</v>
          </cell>
          <cell r="B25">
            <v>44272.800000000003</v>
          </cell>
          <cell r="C25">
            <v>39300.800000000003</v>
          </cell>
          <cell r="D25">
            <v>38260.699999999997</v>
          </cell>
          <cell r="E25">
            <v>36254.1</v>
          </cell>
          <cell r="F25">
            <v>41447</v>
          </cell>
          <cell r="G25">
            <v>46803.5</v>
          </cell>
          <cell r="H25">
            <v>39573.699999999997</v>
          </cell>
          <cell r="I25">
            <v>41076.699999999997</v>
          </cell>
          <cell r="J25">
            <v>40273</v>
          </cell>
          <cell r="K25">
            <v>42862.5</v>
          </cell>
          <cell r="L25">
            <v>44185.9</v>
          </cell>
          <cell r="M25">
            <v>44077.4</v>
          </cell>
          <cell r="N25">
            <v>498388.10000000003</v>
          </cell>
        </row>
        <row r="26">
          <cell r="A26" t="str">
            <v>FORMOSA</v>
          </cell>
          <cell r="B26">
            <v>33008.199999999997</v>
          </cell>
          <cell r="C26">
            <v>29301.200000000001</v>
          </cell>
          <cell r="D26">
            <v>28525.7</v>
          </cell>
          <cell r="E26">
            <v>27029.7</v>
          </cell>
          <cell r="F26">
            <v>30901.3</v>
          </cell>
          <cell r="G26">
            <v>34894.9</v>
          </cell>
          <cell r="H26">
            <v>29504.6</v>
          </cell>
          <cell r="I26">
            <v>30625.200000000001</v>
          </cell>
          <cell r="J26">
            <v>30026</v>
          </cell>
          <cell r="K26">
            <v>31956.7</v>
          </cell>
          <cell r="L26">
            <v>32943.4</v>
          </cell>
          <cell r="M26">
            <v>32862.5</v>
          </cell>
          <cell r="N26">
            <v>371579.4</v>
          </cell>
        </row>
        <row r="27">
          <cell r="A27" t="str">
            <v>JUJUY</v>
          </cell>
          <cell r="B27">
            <v>25760.3</v>
          </cell>
          <cell r="C27">
            <v>22867.3</v>
          </cell>
          <cell r="D27">
            <v>22262.2</v>
          </cell>
          <cell r="E27">
            <v>21094.6</v>
          </cell>
          <cell r="F27">
            <v>24116.1</v>
          </cell>
          <cell r="G27">
            <v>27232.799999999999</v>
          </cell>
          <cell r="H27">
            <v>23026.1</v>
          </cell>
          <cell r="I27">
            <v>23900.6</v>
          </cell>
          <cell r="J27">
            <v>23433</v>
          </cell>
          <cell r="K27">
            <v>24939.7</v>
          </cell>
          <cell r="L27">
            <v>25709.8</v>
          </cell>
          <cell r="M27">
            <v>25646.6</v>
          </cell>
          <cell r="N27">
            <v>289989.09999999998</v>
          </cell>
        </row>
        <row r="28">
          <cell r="A28" t="str">
            <v>LA PAMPA</v>
          </cell>
          <cell r="B28">
            <v>17028</v>
          </cell>
          <cell r="C28">
            <v>15115.7</v>
          </cell>
          <cell r="D28">
            <v>14715.7</v>
          </cell>
          <cell r="E28">
            <v>13943.9</v>
          </cell>
          <cell r="F28">
            <v>15941.2</v>
          </cell>
          <cell r="G28">
            <v>18001.3</v>
          </cell>
          <cell r="H28">
            <v>15220.6</v>
          </cell>
          <cell r="I28">
            <v>15798.7</v>
          </cell>
          <cell r="J28">
            <v>15489.6</v>
          </cell>
          <cell r="K28">
            <v>16485.599999999999</v>
          </cell>
          <cell r="L28">
            <v>16994.599999999999</v>
          </cell>
          <cell r="M28">
            <v>16952.900000000001</v>
          </cell>
          <cell r="N28">
            <v>191687.80000000002</v>
          </cell>
        </row>
        <row r="29">
          <cell r="A29" t="str">
            <v>LA RIOJA</v>
          </cell>
          <cell r="B29">
            <v>18774.5</v>
          </cell>
          <cell r="C29">
            <v>16666</v>
          </cell>
          <cell r="D29">
            <v>16225</v>
          </cell>
          <cell r="E29">
            <v>15374</v>
          </cell>
          <cell r="F29">
            <v>17576.2</v>
          </cell>
          <cell r="G29">
            <v>19847.599999999999</v>
          </cell>
          <cell r="H29">
            <v>16781.7</v>
          </cell>
          <cell r="I29">
            <v>17419.099999999999</v>
          </cell>
          <cell r="J29">
            <v>17078.3</v>
          </cell>
          <cell r="K29">
            <v>18176.400000000001</v>
          </cell>
          <cell r="L29">
            <v>18737.599999999999</v>
          </cell>
          <cell r="M29">
            <v>18691.599999999999</v>
          </cell>
          <cell r="N29">
            <v>211347.99999999997</v>
          </cell>
        </row>
        <row r="30">
          <cell r="A30" t="str">
            <v>MENDOZA</v>
          </cell>
          <cell r="B30">
            <v>37810.9</v>
          </cell>
          <cell r="C30">
            <v>33564.6</v>
          </cell>
          <cell r="D30">
            <v>32676.3</v>
          </cell>
          <cell r="E30">
            <v>30962.6</v>
          </cell>
          <cell r="F30">
            <v>35397.599999999999</v>
          </cell>
          <cell r="G30">
            <v>39972.199999999997</v>
          </cell>
          <cell r="H30">
            <v>33797.599999999999</v>
          </cell>
          <cell r="I30">
            <v>35081.300000000003</v>
          </cell>
          <cell r="J30">
            <v>34394.9</v>
          </cell>
          <cell r="K30">
            <v>36606.400000000001</v>
          </cell>
          <cell r="L30">
            <v>37736.699999999997</v>
          </cell>
          <cell r="M30">
            <v>37644.1</v>
          </cell>
          <cell r="N30">
            <v>425645.20000000007</v>
          </cell>
        </row>
        <row r="31">
          <cell r="A31" t="str">
            <v>MISIONES</v>
          </cell>
          <cell r="B31">
            <v>29951.8</v>
          </cell>
          <cell r="C31">
            <v>26588.1</v>
          </cell>
          <cell r="D31">
            <v>25884.5</v>
          </cell>
          <cell r="E31">
            <v>24527</v>
          </cell>
          <cell r="F31">
            <v>28040.1</v>
          </cell>
          <cell r="G31">
            <v>31663.9</v>
          </cell>
          <cell r="H31">
            <v>26772.7</v>
          </cell>
          <cell r="I31">
            <v>27789.599999999999</v>
          </cell>
          <cell r="J31">
            <v>27245.8</v>
          </cell>
          <cell r="K31">
            <v>28997.7</v>
          </cell>
          <cell r="L31">
            <v>29893.1</v>
          </cell>
          <cell r="M31">
            <v>29819.7</v>
          </cell>
          <cell r="N31">
            <v>337174</v>
          </cell>
        </row>
        <row r="32">
          <cell r="A32" t="str">
            <v>NEUQUEN</v>
          </cell>
          <cell r="B32">
            <v>15737.1</v>
          </cell>
          <cell r="C32">
            <v>13969.7</v>
          </cell>
          <cell r="D32">
            <v>13600</v>
          </cell>
          <cell r="E32">
            <v>12886.8</v>
          </cell>
          <cell r="F32">
            <v>14732.6</v>
          </cell>
          <cell r="G32">
            <v>16636.599999999999</v>
          </cell>
          <cell r="H32">
            <v>14066.7</v>
          </cell>
          <cell r="I32">
            <v>14601</v>
          </cell>
          <cell r="J32">
            <v>14315.3</v>
          </cell>
          <cell r="K32">
            <v>15235.8</v>
          </cell>
          <cell r="L32">
            <v>15706.2</v>
          </cell>
          <cell r="M32">
            <v>15667.6</v>
          </cell>
          <cell r="N32">
            <v>177155.40000000002</v>
          </cell>
        </row>
        <row r="33">
          <cell r="A33" t="str">
            <v>RIO NEGRO</v>
          </cell>
          <cell r="B33">
            <v>22878.7</v>
          </cell>
          <cell r="C33">
            <v>20309.3</v>
          </cell>
          <cell r="D33">
            <v>19771.8</v>
          </cell>
          <cell r="E33">
            <v>18734.900000000001</v>
          </cell>
          <cell r="F33">
            <v>21418.400000000001</v>
          </cell>
          <cell r="G33">
            <v>24186.400000000001</v>
          </cell>
          <cell r="H33">
            <v>20450.3</v>
          </cell>
          <cell r="I33">
            <v>21227</v>
          </cell>
          <cell r="J33">
            <v>20811.7</v>
          </cell>
          <cell r="K33">
            <v>22149.8</v>
          </cell>
          <cell r="L33">
            <v>22833.8</v>
          </cell>
          <cell r="M33">
            <v>22777.7</v>
          </cell>
          <cell r="N33">
            <v>257549.8</v>
          </cell>
        </row>
        <row r="34">
          <cell r="A34" t="str">
            <v>SALTA</v>
          </cell>
          <cell r="B34">
            <v>34754.6</v>
          </cell>
          <cell r="C34">
            <v>30851.5</v>
          </cell>
          <cell r="D34">
            <v>30035</v>
          </cell>
          <cell r="E34">
            <v>28459.9</v>
          </cell>
          <cell r="F34">
            <v>32536.3</v>
          </cell>
          <cell r="G34">
            <v>36741.199999999997</v>
          </cell>
          <cell r="H34">
            <v>31065.7</v>
          </cell>
          <cell r="I34">
            <v>32245.599999999999</v>
          </cell>
          <cell r="J34">
            <v>31614.7</v>
          </cell>
          <cell r="K34">
            <v>33647.5</v>
          </cell>
          <cell r="L34">
            <v>34686.400000000001</v>
          </cell>
          <cell r="M34">
            <v>34601.199999999997</v>
          </cell>
          <cell r="N34">
            <v>391239.60000000003</v>
          </cell>
        </row>
        <row r="35">
          <cell r="A35" t="str">
            <v>SAN JUAN</v>
          </cell>
          <cell r="B35">
            <v>30650.400000000001</v>
          </cell>
          <cell r="C35">
            <v>27208.2</v>
          </cell>
          <cell r="D35">
            <v>26488.2</v>
          </cell>
          <cell r="E35">
            <v>25099</v>
          </cell>
          <cell r="F35">
            <v>28694.1</v>
          </cell>
          <cell r="G35">
            <v>32402.400000000001</v>
          </cell>
          <cell r="H35">
            <v>27397.200000000001</v>
          </cell>
          <cell r="I35">
            <v>28437.7</v>
          </cell>
          <cell r="J35">
            <v>27881.3</v>
          </cell>
          <cell r="K35">
            <v>29674</v>
          </cell>
          <cell r="L35">
            <v>30590.3</v>
          </cell>
          <cell r="M35">
            <v>30515.200000000001</v>
          </cell>
          <cell r="N35">
            <v>345038</v>
          </cell>
        </row>
        <row r="36">
          <cell r="A36" t="str">
            <v>SAN LUIS</v>
          </cell>
          <cell r="B36">
            <v>20695.599999999999</v>
          </cell>
          <cell r="C36">
            <v>18371.400000000001</v>
          </cell>
          <cell r="D36">
            <v>17885.2</v>
          </cell>
          <cell r="E36">
            <v>16947.2</v>
          </cell>
          <cell r="F36">
            <v>19374.599999999999</v>
          </cell>
          <cell r="G36">
            <v>21878.6</v>
          </cell>
          <cell r="H36">
            <v>18498.900000000001</v>
          </cell>
          <cell r="I36">
            <v>19201.5</v>
          </cell>
          <cell r="J36">
            <v>18825.8</v>
          </cell>
          <cell r="K36">
            <v>20036.3</v>
          </cell>
          <cell r="L36">
            <v>20655</v>
          </cell>
          <cell r="M36">
            <v>20604.3</v>
          </cell>
          <cell r="N36">
            <v>232974.39999999997</v>
          </cell>
        </row>
        <row r="37">
          <cell r="A37" t="str">
            <v>SANTA CRUZ</v>
          </cell>
          <cell r="B37">
            <v>14339.9</v>
          </cell>
          <cell r="C37">
            <v>12729.5</v>
          </cell>
          <cell r="D37">
            <v>12392.6</v>
          </cell>
          <cell r="E37">
            <v>11742.7</v>
          </cell>
          <cell r="F37">
            <v>13424.6</v>
          </cell>
          <cell r="G37">
            <v>15159.6</v>
          </cell>
          <cell r="H37">
            <v>12817.9</v>
          </cell>
          <cell r="I37">
            <v>13304.7</v>
          </cell>
          <cell r="J37">
            <v>13044.4</v>
          </cell>
          <cell r="K37">
            <v>13883.1</v>
          </cell>
          <cell r="L37">
            <v>14311.8</v>
          </cell>
          <cell r="M37">
            <v>14276.6</v>
          </cell>
          <cell r="N37">
            <v>161427.39999999997</v>
          </cell>
        </row>
        <row r="38">
          <cell r="A38" t="str">
            <v>SANTA FE</v>
          </cell>
          <cell r="B38">
            <v>81035.899999999994</v>
          </cell>
          <cell r="C38">
            <v>71935.199999999997</v>
          </cell>
          <cell r="D38">
            <v>70031.399999999994</v>
          </cell>
          <cell r="E38">
            <v>66358.7</v>
          </cell>
          <cell r="F38">
            <v>75863.600000000006</v>
          </cell>
          <cell r="G38">
            <v>85667.9</v>
          </cell>
          <cell r="H38">
            <v>72434.600000000006</v>
          </cell>
          <cell r="I38">
            <v>75185.7</v>
          </cell>
          <cell r="J38">
            <v>73714.7</v>
          </cell>
          <cell r="K38">
            <v>78454.399999999994</v>
          </cell>
          <cell r="L38">
            <v>80876.800000000003</v>
          </cell>
          <cell r="M38">
            <v>80678.3</v>
          </cell>
          <cell r="N38">
            <v>912237.2</v>
          </cell>
        </row>
        <row r="39">
          <cell r="A39" t="str">
            <v>SANTIAGO DEL ESTERO</v>
          </cell>
          <cell r="B39">
            <v>37461.599999999999</v>
          </cell>
          <cell r="C39">
            <v>33254.5</v>
          </cell>
          <cell r="D39">
            <v>32374.5</v>
          </cell>
          <cell r="E39">
            <v>30676.6</v>
          </cell>
          <cell r="F39">
            <v>35070.6</v>
          </cell>
          <cell r="G39">
            <v>39602.9</v>
          </cell>
          <cell r="H39">
            <v>33485.4</v>
          </cell>
          <cell r="I39">
            <v>34757.199999999997</v>
          </cell>
          <cell r="J39">
            <v>34077.199999999997</v>
          </cell>
          <cell r="K39">
            <v>36268.300000000003</v>
          </cell>
          <cell r="L39">
            <v>37388.1</v>
          </cell>
          <cell r="M39">
            <v>37296.300000000003</v>
          </cell>
          <cell r="N39">
            <v>421713.19999999995</v>
          </cell>
        </row>
        <row r="40">
          <cell r="A40" t="str">
            <v>TUCUMAN</v>
          </cell>
          <cell r="B40">
            <v>43137.599999999999</v>
          </cell>
          <cell r="C40">
            <v>38293.1</v>
          </cell>
          <cell r="D40">
            <v>37279.699999999997</v>
          </cell>
          <cell r="E40">
            <v>35324.6</v>
          </cell>
          <cell r="F40">
            <v>40384.300000000003</v>
          </cell>
          <cell r="G40">
            <v>45603.4</v>
          </cell>
          <cell r="H40">
            <v>38559</v>
          </cell>
          <cell r="I40">
            <v>40023.4</v>
          </cell>
          <cell r="J40">
            <v>39240.400000000001</v>
          </cell>
          <cell r="K40">
            <v>41763.5</v>
          </cell>
          <cell r="L40">
            <v>43053</v>
          </cell>
          <cell r="M40">
            <v>42947.3</v>
          </cell>
          <cell r="N40">
            <v>485609.3</v>
          </cell>
        </row>
        <row r="41">
          <cell r="A41" t="str">
            <v>ACUM. BS. AS. - TUCUMAN</v>
          </cell>
          <cell r="B41">
            <v>905182.8</v>
          </cell>
          <cell r="C41">
            <v>803526.79999999993</v>
          </cell>
          <cell r="D41">
            <v>782261.89999999991</v>
          </cell>
          <cell r="E41">
            <v>741236.39999999979</v>
          </cell>
          <cell r="F41">
            <v>847407.59999999986</v>
          </cell>
          <cell r="G41">
            <v>956923.20000000007</v>
          </cell>
          <cell r="H41">
            <v>809105.69999999984</v>
          </cell>
          <cell r="I41">
            <v>839835.79999999993</v>
          </cell>
          <cell r="J41">
            <v>823404.10000000009</v>
          </cell>
          <cell r="K41">
            <v>876347.60000000009</v>
          </cell>
          <cell r="L41">
            <v>903406.5</v>
          </cell>
          <cell r="M41">
            <v>901188.2</v>
          </cell>
          <cell r="N41">
            <v>10189826.6</v>
          </cell>
        </row>
        <row r="42">
          <cell r="A42" t="str">
            <v>TIERRA DEL FUEGO</v>
          </cell>
          <cell r="B42">
            <v>11517.1</v>
          </cell>
          <cell r="C42">
            <v>10261.200000000001</v>
          </cell>
          <cell r="D42">
            <v>9998.5</v>
          </cell>
          <cell r="E42">
            <v>9491.6</v>
          </cell>
          <cell r="F42">
            <v>10803.3</v>
          </cell>
          <cell r="G42">
            <v>12156.3</v>
          </cell>
          <cell r="H42">
            <v>10330.1</v>
          </cell>
          <cell r="I42">
            <v>10709.8</v>
          </cell>
          <cell r="J42">
            <v>10506.8</v>
          </cell>
          <cell r="K42">
            <v>11160.9</v>
          </cell>
          <cell r="L42">
            <v>11495.2</v>
          </cell>
          <cell r="M42">
            <v>11467.8</v>
          </cell>
          <cell r="N42">
            <v>129898.6</v>
          </cell>
        </row>
        <row r="43">
          <cell r="A43" t="str">
            <v>ACUM. BS. AS. - TIERRA DEL FUEGO</v>
          </cell>
          <cell r="B43">
            <v>916699.9</v>
          </cell>
          <cell r="C43">
            <v>813787.99999999988</v>
          </cell>
          <cell r="D43">
            <v>792260.39999999991</v>
          </cell>
          <cell r="E43">
            <v>750727.99999999977</v>
          </cell>
          <cell r="F43">
            <v>858210.89999999991</v>
          </cell>
          <cell r="G43">
            <v>969079.50000000012</v>
          </cell>
          <cell r="H43">
            <v>819435.79999999981</v>
          </cell>
          <cell r="I43">
            <v>850545.6</v>
          </cell>
          <cell r="J43">
            <v>833910.90000000014</v>
          </cell>
          <cell r="K43">
            <v>887508.50000000012</v>
          </cell>
          <cell r="L43">
            <v>914901.7</v>
          </cell>
          <cell r="M43">
            <v>912656</v>
          </cell>
          <cell r="N43">
            <v>10319725.199999999</v>
          </cell>
        </row>
        <row r="44">
          <cell r="A44" t="str">
            <v>TRANSF.SERV.(TOTAL JURISD. EXCL. T.F)</v>
          </cell>
          <cell r="B44">
            <v>107987.4</v>
          </cell>
          <cell r="C44">
            <v>107987.4</v>
          </cell>
          <cell r="D44">
            <v>107987.4</v>
          </cell>
          <cell r="E44">
            <v>107987.4</v>
          </cell>
          <cell r="F44">
            <v>107987.4</v>
          </cell>
          <cell r="G44">
            <v>107987.4</v>
          </cell>
          <cell r="H44">
            <v>107987.4</v>
          </cell>
          <cell r="I44">
            <v>107987.4</v>
          </cell>
          <cell r="J44">
            <v>107987.4</v>
          </cell>
          <cell r="K44">
            <v>107987.4</v>
          </cell>
          <cell r="L44">
            <v>107987.4</v>
          </cell>
          <cell r="M44">
            <v>107987.4</v>
          </cell>
          <cell r="N44">
            <v>1295848.7999999998</v>
          </cell>
        </row>
        <row r="45">
          <cell r="A45" t="str">
            <v>TRANSF. SERV. (TIERRA DEL FUEGO)</v>
          </cell>
          <cell r="B45">
            <v>1000</v>
          </cell>
          <cell r="C45">
            <v>1000</v>
          </cell>
          <cell r="D45">
            <v>1000</v>
          </cell>
          <cell r="E45">
            <v>1000</v>
          </cell>
          <cell r="F45">
            <v>1000</v>
          </cell>
          <cell r="G45">
            <v>1000</v>
          </cell>
          <cell r="H45">
            <v>1000</v>
          </cell>
          <cell r="I45">
            <v>1000</v>
          </cell>
          <cell r="J45">
            <v>1000</v>
          </cell>
          <cell r="K45">
            <v>1000</v>
          </cell>
          <cell r="L45">
            <v>1000</v>
          </cell>
          <cell r="M45">
            <v>1000</v>
          </cell>
          <cell r="N45">
            <v>12000</v>
          </cell>
        </row>
        <row r="46">
          <cell r="A46" t="str">
            <v>FONDO ATN</v>
          </cell>
          <cell r="B46">
            <v>17881.599999999999</v>
          </cell>
          <cell r="C46">
            <v>16087.4</v>
          </cell>
          <cell r="D46">
            <v>15712.1</v>
          </cell>
          <cell r="E46">
            <v>14988.1</v>
          </cell>
          <cell r="F46">
            <v>16861.900000000001</v>
          </cell>
          <cell r="G46">
            <v>18794.8</v>
          </cell>
          <cell r="H46">
            <v>16185.9</v>
          </cell>
          <cell r="I46">
            <v>16728.3</v>
          </cell>
          <cell r="J46">
            <v>16438.3</v>
          </cell>
          <cell r="K46">
            <v>17372.7</v>
          </cell>
          <cell r="L46">
            <v>17850.2</v>
          </cell>
          <cell r="M46">
            <v>17811.099999999999</v>
          </cell>
          <cell r="N46">
            <v>202712.40000000002</v>
          </cell>
        </row>
        <row r="47">
          <cell r="A47" t="str">
            <v>NACION</v>
          </cell>
          <cell r="B47">
            <v>744589.1</v>
          </cell>
          <cell r="C47">
            <v>669880.80000000005</v>
          </cell>
          <cell r="D47">
            <v>654253</v>
          </cell>
          <cell r="E47">
            <v>624102.9</v>
          </cell>
          <cell r="F47">
            <v>702129.4</v>
          </cell>
          <cell r="G47">
            <v>782613.6</v>
          </cell>
          <cell r="H47">
            <v>673980.9</v>
          </cell>
          <cell r="I47">
            <v>696564.7</v>
          </cell>
          <cell r="J47">
            <v>684489</v>
          </cell>
          <cell r="K47">
            <v>723397.6</v>
          </cell>
          <cell r="L47">
            <v>743283.4</v>
          </cell>
          <cell r="M47">
            <v>741653.1</v>
          </cell>
          <cell r="N47">
            <v>8440937.5</v>
          </cell>
        </row>
        <row r="48">
          <cell r="A48" t="str">
            <v>ACUMULADO I</v>
          </cell>
          <cell r="B48">
            <v>1788158</v>
          </cell>
          <cell r="C48">
            <v>1608743.6</v>
          </cell>
          <cell r="D48">
            <v>1571212.9</v>
          </cell>
          <cell r="E48">
            <v>1498806.4</v>
          </cell>
          <cell r="F48">
            <v>1686189.6</v>
          </cell>
          <cell r="G48">
            <v>1879475.3000000003</v>
          </cell>
          <cell r="H48">
            <v>1618590</v>
          </cell>
          <cell r="I48">
            <v>1672826</v>
          </cell>
          <cell r="J48">
            <v>1643825.6</v>
          </cell>
          <cell r="K48">
            <v>1737266.2000000002</v>
          </cell>
          <cell r="L48">
            <v>1785022.7</v>
          </cell>
          <cell r="M48">
            <v>1781107.6</v>
          </cell>
          <cell r="N48">
            <v>20271223.899999999</v>
          </cell>
        </row>
        <row r="49">
          <cell r="A49" t="str">
            <v>FONDO COMPENSADOR DE DEFICITS</v>
          </cell>
          <cell r="B49">
            <v>45800</v>
          </cell>
          <cell r="C49">
            <v>45800</v>
          </cell>
          <cell r="D49">
            <v>45800</v>
          </cell>
          <cell r="E49">
            <v>45800</v>
          </cell>
          <cell r="F49">
            <v>45800</v>
          </cell>
          <cell r="G49">
            <v>45800</v>
          </cell>
          <cell r="H49">
            <v>45800</v>
          </cell>
          <cell r="I49">
            <v>45800</v>
          </cell>
          <cell r="J49">
            <v>45800</v>
          </cell>
          <cell r="K49">
            <v>45800</v>
          </cell>
          <cell r="L49">
            <v>45800</v>
          </cell>
          <cell r="M49">
            <v>45800</v>
          </cell>
          <cell r="N49">
            <v>549600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>
        <row r="13">
          <cell r="B13">
            <v>13083.3</v>
          </cell>
          <cell r="C13">
            <v>13083.3</v>
          </cell>
          <cell r="D13">
            <v>13083.3</v>
          </cell>
          <cell r="E13">
            <v>13083.3</v>
          </cell>
          <cell r="F13">
            <v>13083.3</v>
          </cell>
          <cell r="G13">
            <v>13083.3</v>
          </cell>
          <cell r="H13">
            <v>13083.3</v>
          </cell>
          <cell r="I13">
            <v>13083.3</v>
          </cell>
          <cell r="J13">
            <v>13083.3</v>
          </cell>
          <cell r="K13">
            <v>13083.3</v>
          </cell>
          <cell r="L13">
            <v>13083.3</v>
          </cell>
          <cell r="M13">
            <v>13083.699999999983</v>
          </cell>
          <cell r="N13">
            <v>157000</v>
          </cell>
        </row>
        <row r="14">
          <cell r="N14">
            <v>0</v>
          </cell>
        </row>
        <row r="15">
          <cell r="N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N17">
            <v>0</v>
          </cell>
        </row>
        <row r="18">
          <cell r="N18">
            <v>0</v>
          </cell>
        </row>
        <row r="19">
          <cell r="N19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B25">
            <v>452.9</v>
          </cell>
          <cell r="C25">
            <v>582.29999999999995</v>
          </cell>
          <cell r="D25">
            <v>582.29999999999995</v>
          </cell>
          <cell r="E25">
            <v>582.29999999999995</v>
          </cell>
          <cell r="F25">
            <v>582.29999999999995</v>
          </cell>
          <cell r="G25">
            <v>582.29999999999995</v>
          </cell>
          <cell r="H25">
            <v>582.29999999999995</v>
          </cell>
          <cell r="I25">
            <v>625.4</v>
          </cell>
          <cell r="J25">
            <v>582.29999999999995</v>
          </cell>
          <cell r="K25">
            <v>582.29999999999995</v>
          </cell>
          <cell r="L25">
            <v>582.29999999999995</v>
          </cell>
          <cell r="M25">
            <v>668.6</v>
          </cell>
          <cell r="N25">
            <v>6987.6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</row>
        <row r="32">
          <cell r="B32">
            <v>13536.199999999999</v>
          </cell>
          <cell r="C32">
            <v>13665.599999999999</v>
          </cell>
          <cell r="D32">
            <v>13665.599999999999</v>
          </cell>
          <cell r="E32">
            <v>13665.599999999999</v>
          </cell>
          <cell r="F32">
            <v>13665.599999999999</v>
          </cell>
          <cell r="G32">
            <v>13665.599999999999</v>
          </cell>
          <cell r="H32">
            <v>13665.599999999999</v>
          </cell>
          <cell r="I32">
            <v>13708.699999999999</v>
          </cell>
          <cell r="J32">
            <v>13665.599999999999</v>
          </cell>
          <cell r="K32">
            <v>13665.599999999999</v>
          </cell>
          <cell r="L32">
            <v>13665.599999999999</v>
          </cell>
          <cell r="M32">
            <v>13752.299999999983</v>
          </cell>
          <cell r="N32">
            <v>163987.6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onave-BAPRO"/>
      <sheetName val="Helicóptero-BAPRO"/>
      <sheetName val="IPV-BAPRO"/>
      <sheetName val="Astillero Rio Santiago"/>
      <sheetName val="Novación- ESEBA"/>
      <sheetName val="Vialidad-BID"/>
      <sheetName val="Corfo-BID"/>
      <sheetName val="Corfo"/>
      <sheetName val="D.Arquitectura-BID"/>
      <sheetName val="D.Hidráulica-BID"/>
      <sheetName val="AGOSBA-BID"/>
      <sheetName val="Proy.ENOHSa"/>
      <sheetName val="SPAR-BID 31-12-98"/>
      <sheetName val="SPAR-BID 31-03-99"/>
      <sheetName val="PSF-BID-BIRF"/>
      <sheetName val="PSF-BIRF-3280"/>
      <sheetName val="PSF-BID-619"/>
      <sheetName val="PSF-BIRF-3877"/>
      <sheetName val="PFM-BIRF-2920"/>
      <sheetName val="PFM-BIRF-3860"/>
      <sheetName val="PFM-BID-830 y 932"/>
      <sheetName val="PFM-conjunto"/>
      <sheetName val="PFM-BID-BIRF"/>
      <sheetName val="PFM-BID-al-31-12-97"/>
      <sheetName val="PFM-BID-al-30-6-98"/>
      <sheetName val="PFM-BID-al-30-9-98"/>
      <sheetName val="PFM-BID-al-30-11-98"/>
      <sheetName val="PFM-BID-al-31-12-98"/>
      <sheetName val="PFM-BID-al-31-03-99"/>
      <sheetName val="PFM-BID-al-30-6-99"/>
      <sheetName val="PRISE (DGE)-BID"/>
      <sheetName val="Prodymes I (DGE)-BID"/>
      <sheetName val="Prodymes III (DGE)-BID"/>
      <sheetName val="Rio Reconquista-BID"/>
      <sheetName val="Rio Reconq-BIDcalendario modifi"/>
      <sheetName val="PAREFF-BID 12-98"/>
      <sheetName val="PAREFF-BID 03-99"/>
      <sheetName val="PRESSAL-BIRF"/>
      <sheetName val="Banco Arabe Español"/>
      <sheetName val="Banco Exterior de España"/>
      <sheetName val="Ins. Centrale-MOSP"/>
      <sheetName val="ICO"/>
      <sheetName val="BOCONBA"/>
      <sheetName val="Credit Lyonnais"/>
      <sheetName val="Swift Armour-Ley 11638"/>
      <sheetName val="BHN-IPV"/>
      <sheetName val="IPV (Wilde)-BH"/>
      <sheetName val="Prov. Ministerio Prod."/>
      <sheetName val="BH-Titulización(Res 1720)"/>
      <sheetName val="Unidad Ejecutora G.B."/>
      <sheetName val="IPV_BAPRO"/>
      <sheetName val="Astillero_Rio_Santiago"/>
      <sheetName val="Novación-_ESEBA"/>
      <sheetName val="D_Arquitectura-BID"/>
      <sheetName val="D_Hidráulica-BID"/>
      <sheetName val="Proy_ENOHSa"/>
      <sheetName val="SPAR-BID_31-12-98"/>
      <sheetName val="SPAR-BID_31-03-99"/>
      <sheetName val="PFM-BID-830_y_932"/>
      <sheetName val="PRISE_(DGE)-BID"/>
      <sheetName val="Prodymes_I_(DGE)-BID"/>
      <sheetName val="Prodymes_III_(DGE)-BID"/>
      <sheetName val="Rio_Reconquista-BID"/>
      <sheetName val="Rio_Reconq-BIDcalendario_modifi"/>
      <sheetName val="PAREFF-BID_12-98"/>
      <sheetName val="PAREFF-BID_03-99"/>
      <sheetName val="Banco_Arabe_Español"/>
      <sheetName val="Banco_Exterior_de_España"/>
      <sheetName val="Ins__Centrale-MOSP"/>
      <sheetName val="Credit_Lyonnais"/>
      <sheetName val="Swift_Armour-Ley_11638"/>
      <sheetName val="IPV_(Wilde)-BH"/>
      <sheetName val="Prov__Ministerio_Prod_"/>
      <sheetName val="BH-Titulización(Res_1720)"/>
      <sheetName val="Unidad_Ejecutora_G_B_"/>
      <sheetName val="Astillero_Rio_Santiago1"/>
      <sheetName val="Novación-_ESEBA1"/>
      <sheetName val="D_Arquitectura-BID1"/>
      <sheetName val="D_Hidráulica-BID1"/>
      <sheetName val="Proy_ENOHSa1"/>
      <sheetName val="SPAR-BID_31-12-981"/>
      <sheetName val="SPAR-BID_31-03-991"/>
      <sheetName val="PFM-BID-830_y_9321"/>
      <sheetName val="PRISE_(DGE)-BID1"/>
      <sheetName val="Prodymes_I_(DGE)-BID1"/>
      <sheetName val="Prodymes_III_(DGE)-BID1"/>
      <sheetName val="Rio_Reconquista-BID1"/>
      <sheetName val="Rio_Reconq-BIDcalendario_modif1"/>
      <sheetName val="PAREFF-BID_12-981"/>
      <sheetName val="PAREFF-BID_03-991"/>
      <sheetName val="Banco_Arabe_Español1"/>
      <sheetName val="Banco_Exterior_de_España1"/>
      <sheetName val="Ins__Centrale-MOSP1"/>
      <sheetName val="Credit_Lyonnais1"/>
      <sheetName val="Swift_Armour-Ley_116381"/>
      <sheetName val="IPV_(Wilde)-BH1"/>
      <sheetName val="Prov__Ministerio_Prod_1"/>
      <sheetName val="BH-Titulización(Res_1720)1"/>
      <sheetName val="Unidad_Ejecutora_G_B_1"/>
      <sheetName val="PAREFF-Nuevo Cronog"/>
      <sheetName val="Amortizaciónpor-item"/>
      <sheetName val="#¡REF"/>
      <sheetName val=""/>
      <sheetName val="Astillero_Rio_Santiago2"/>
      <sheetName val="Novación-_ESEBA2"/>
      <sheetName val="D_Arquitectura-BID2"/>
      <sheetName val="D_Hidráulica-BID2"/>
      <sheetName val="Proy_ENOHSa2"/>
      <sheetName val="SPAR-BID_31-12-982"/>
      <sheetName val="SPAR-BID_31-03-992"/>
      <sheetName val="PFM-BID-830_y_9322"/>
      <sheetName val="PRISE_(DGE)-BID2"/>
      <sheetName val="Prodymes_I_(DGE)-BID2"/>
      <sheetName val="Prodymes_III_(DGE)-BID2"/>
      <sheetName val="Rio_Reconquista-BID2"/>
      <sheetName val="Rio_Reconq-BIDcalendario_modif2"/>
      <sheetName val="PAREFF-BID_12-982"/>
      <sheetName val="PAREFF-BID_03-992"/>
      <sheetName val="Banco_Arabe_Español2"/>
      <sheetName val="Banco_Exterior_de_España2"/>
      <sheetName val="Ins__Centrale-MOSP2"/>
      <sheetName val="Credit_Lyonnais2"/>
      <sheetName val="Swift_Armour-Ley_116382"/>
      <sheetName val="IPV_(Wilde)-BH2"/>
      <sheetName val="Prov__Ministerio_Prod_2"/>
      <sheetName val="BH-Titulización(Res_1720)2"/>
      <sheetName val="Unidad_Ejecutora_G_B_2"/>
      <sheetName val="PAREFF-Nuevo_Crono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/>
      <sheetData sheetId="100" refreshError="1"/>
      <sheetData sheetId="101" refreshError="1"/>
      <sheetData sheetId="102" refreshError="1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+2+3"/>
      <sheetName val="Datos"/>
      <sheetName val="Sintetico"/>
      <sheetName val="5"/>
      <sheetName val="214"/>
      <sheetName val="Agregados xa cuadrar"/>
      <sheetName val="afectados obligatorios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4"/>
  <sheetViews>
    <sheetView showGridLines="0" tabSelected="1" zoomScaleNormal="100" workbookViewId="0">
      <selection activeCell="B13" sqref="B13:I14"/>
    </sheetView>
  </sheetViews>
  <sheetFormatPr baseColWidth="10" defaultRowHeight="12" x14ac:dyDescent="0.2"/>
  <cols>
    <col min="1" max="1" width="49.28515625" style="8" customWidth="1"/>
    <col min="2" max="2" width="15.7109375" style="8" bestFit="1" customWidth="1"/>
    <col min="3" max="3" width="14.7109375" style="8" bestFit="1" customWidth="1"/>
    <col min="4" max="4" width="15.7109375" style="8" bestFit="1" customWidth="1"/>
    <col min="5" max="5" width="14.7109375" style="8" bestFit="1" customWidth="1"/>
    <col min="6" max="6" width="15.7109375" style="8" bestFit="1" customWidth="1"/>
    <col min="7" max="7" width="14.7109375" style="8" bestFit="1" customWidth="1"/>
    <col min="8" max="8" width="15.7109375" style="8" bestFit="1" customWidth="1"/>
    <col min="9" max="9" width="14.7109375" style="8" bestFit="1" customWidth="1"/>
    <col min="10" max="11" width="11.42578125" style="8"/>
    <col min="12" max="19" width="10" style="9" bestFit="1" customWidth="1"/>
    <col min="20" max="16384" width="11.42578125" style="8"/>
  </cols>
  <sheetData>
    <row r="1" spans="1:9" s="8" customFormat="1" ht="23.25" x14ac:dyDescent="0.2">
      <c r="A1" s="17" t="s">
        <v>1</v>
      </c>
    </row>
    <row r="3" spans="1:9" s="8" customFormat="1" ht="18.75" x14ac:dyDescent="0.2">
      <c r="A3" s="18" t="s">
        <v>58</v>
      </c>
    </row>
    <row r="4" spans="1:9" s="8" customFormat="1" x14ac:dyDescent="0.2">
      <c r="A4" s="19"/>
    </row>
    <row r="5" spans="1:9" s="8" customFormat="1" ht="15.75" customHeight="1" x14ac:dyDescent="0.2">
      <c r="A5" s="10" t="s">
        <v>2</v>
      </c>
      <c r="B5" s="92" t="s">
        <v>105</v>
      </c>
      <c r="C5" s="93"/>
      <c r="D5" s="93"/>
      <c r="E5" s="94"/>
    </row>
    <row r="6" spans="1:9" s="8" customFormat="1" x14ac:dyDescent="0.2">
      <c r="A6" s="19"/>
    </row>
    <row r="7" spans="1:9" s="8" customFormat="1" ht="15" x14ac:dyDescent="0.2">
      <c r="A7" s="20" t="s">
        <v>7</v>
      </c>
    </row>
    <row r="8" spans="1:9" s="8" customFormat="1" x14ac:dyDescent="0.2">
      <c r="A8" s="19"/>
    </row>
    <row r="9" spans="1:9" s="8" customFormat="1" ht="15" x14ac:dyDescent="0.2">
      <c r="A9" s="20" t="s">
        <v>8</v>
      </c>
    </row>
    <row r="10" spans="1:9" s="8" customFormat="1" ht="15" x14ac:dyDescent="0.2">
      <c r="A10" s="10" t="s">
        <v>111</v>
      </c>
    </row>
    <row r="11" spans="1:9" s="8" customFormat="1" ht="15" x14ac:dyDescent="0.2">
      <c r="A11" s="10"/>
    </row>
    <row r="12" spans="1:9" s="8" customFormat="1" ht="15.75" thickBot="1" x14ac:dyDescent="0.25">
      <c r="A12" s="10"/>
    </row>
    <row r="13" spans="1:9" s="1" customFormat="1" ht="12.75" x14ac:dyDescent="0.2">
      <c r="A13" s="76" t="s">
        <v>44</v>
      </c>
      <c r="B13" s="79" t="s">
        <v>57</v>
      </c>
      <c r="C13" s="80"/>
      <c r="D13" s="80"/>
      <c r="E13" s="80"/>
      <c r="F13" s="80"/>
      <c r="G13" s="80"/>
      <c r="H13" s="80"/>
      <c r="I13" s="81"/>
    </row>
    <row r="14" spans="1:9" s="1" customFormat="1" ht="12.75" x14ac:dyDescent="0.2">
      <c r="A14" s="77"/>
      <c r="B14" s="82"/>
      <c r="C14" s="83"/>
      <c r="D14" s="83"/>
      <c r="E14" s="83"/>
      <c r="F14" s="83"/>
      <c r="G14" s="83"/>
      <c r="H14" s="83"/>
      <c r="I14" s="84"/>
    </row>
    <row r="15" spans="1:9" s="1" customFormat="1" ht="12.75" x14ac:dyDescent="0.2">
      <c r="A15" s="77"/>
      <c r="B15" s="86">
        <v>2024</v>
      </c>
      <c r="C15" s="91">
        <v>2021</v>
      </c>
      <c r="D15" s="86">
        <v>2025</v>
      </c>
      <c r="E15" s="91">
        <v>2021</v>
      </c>
      <c r="F15" s="86">
        <v>2026</v>
      </c>
      <c r="G15" s="91">
        <v>2021</v>
      </c>
      <c r="H15" s="86">
        <v>2027</v>
      </c>
      <c r="I15" s="87">
        <v>2021</v>
      </c>
    </row>
    <row r="16" spans="1:9" s="1" customFormat="1" ht="12.75" x14ac:dyDescent="0.2">
      <c r="A16" s="78"/>
      <c r="B16" s="2" t="s">
        <v>0</v>
      </c>
      <c r="C16" s="2" t="s">
        <v>45</v>
      </c>
      <c r="D16" s="2" t="s">
        <v>0</v>
      </c>
      <c r="E16" s="2" t="s">
        <v>45</v>
      </c>
      <c r="F16" s="2" t="s">
        <v>0</v>
      </c>
      <c r="G16" s="2" t="s">
        <v>45</v>
      </c>
      <c r="H16" s="2" t="s">
        <v>0</v>
      </c>
      <c r="I16" s="54" t="s">
        <v>45</v>
      </c>
    </row>
    <row r="17" spans="1:9" s="1" customFormat="1" ht="12.75" x14ac:dyDescent="0.2">
      <c r="A17" s="55" t="s">
        <v>46</v>
      </c>
      <c r="B17" s="3"/>
      <c r="C17" s="3"/>
      <c r="D17" s="3"/>
      <c r="E17" s="3"/>
      <c r="F17" s="3"/>
      <c r="G17" s="3"/>
      <c r="H17" s="3"/>
      <c r="I17" s="56"/>
    </row>
    <row r="18" spans="1:9" s="1" customFormat="1" ht="12.75" x14ac:dyDescent="0.2">
      <c r="A18" s="57" t="s">
        <v>47</v>
      </c>
      <c r="B18" s="4">
        <v>1201354026.9160526</v>
      </c>
      <c r="C18" s="4">
        <v>43013060.080000006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58">
        <v>0</v>
      </c>
    </row>
    <row r="19" spans="1:9" s="1" customFormat="1" ht="12.75" x14ac:dyDescent="0.2">
      <c r="A19" s="57" t="s">
        <v>59</v>
      </c>
      <c r="B19" s="4">
        <v>135712562.94838017</v>
      </c>
      <c r="C19" s="4">
        <v>19462192.478034679</v>
      </c>
      <c r="D19" s="4">
        <v>136592622.81675169</v>
      </c>
      <c r="E19" s="4">
        <v>8274022.2256968394</v>
      </c>
      <c r="F19" s="4">
        <v>22765437.136125311</v>
      </c>
      <c r="G19" s="4">
        <v>217801.48644554662</v>
      </c>
      <c r="H19" s="4">
        <v>0</v>
      </c>
      <c r="I19" s="58">
        <v>0</v>
      </c>
    </row>
    <row r="20" spans="1:9" s="1" customFormat="1" ht="12.75" x14ac:dyDescent="0.2">
      <c r="A20" s="57" t="s">
        <v>106</v>
      </c>
      <c r="B20" s="4">
        <v>15351719.122867264</v>
      </c>
      <c r="C20" s="4">
        <v>48766778.329797469</v>
      </c>
      <c r="D20" s="4">
        <v>61406876.491469063</v>
      </c>
      <c r="E20" s="4">
        <v>50418608.341825292</v>
      </c>
      <c r="F20" s="4">
        <v>61406876.491469063</v>
      </c>
      <c r="G20" s="4">
        <v>46489445.00010784</v>
      </c>
      <c r="H20" s="4">
        <v>61406876.491469063</v>
      </c>
      <c r="I20" s="58">
        <v>42574049.784778155</v>
      </c>
    </row>
    <row r="21" spans="1:9" s="1" customFormat="1" ht="12.75" x14ac:dyDescent="0.2">
      <c r="A21" s="57" t="s">
        <v>61</v>
      </c>
      <c r="B21" s="4">
        <v>18611267.149999999</v>
      </c>
      <c r="C21" s="4">
        <v>31144220.270000003</v>
      </c>
      <c r="D21" s="4">
        <v>24199206.670000002</v>
      </c>
      <c r="E21" s="4">
        <v>13093740.43</v>
      </c>
      <c r="F21" s="4">
        <v>19396169.98</v>
      </c>
      <c r="G21" s="4">
        <v>2934509.7</v>
      </c>
      <c r="H21" s="4">
        <v>0</v>
      </c>
      <c r="I21" s="58">
        <v>0</v>
      </c>
    </row>
    <row r="22" spans="1:9" s="1" customFormat="1" ht="12.75" x14ac:dyDescent="0.2">
      <c r="A22" s="57" t="s">
        <v>60</v>
      </c>
      <c r="B22" s="4">
        <v>14659834.268397007</v>
      </c>
      <c r="C22" s="4">
        <v>2046136.4367398424</v>
      </c>
      <c r="D22" s="4">
        <v>14754899.383820595</v>
      </c>
      <c r="E22" s="4">
        <v>850182.22229610418</v>
      </c>
      <c r="F22" s="4">
        <v>1229574.9486517166</v>
      </c>
      <c r="G22" s="4">
        <v>9227.1018251486312</v>
      </c>
      <c r="H22" s="4">
        <v>0</v>
      </c>
      <c r="I22" s="58">
        <v>0</v>
      </c>
    </row>
    <row r="23" spans="1:9" s="1" customFormat="1" ht="12.75" x14ac:dyDescent="0.2">
      <c r="A23" s="55" t="s">
        <v>48</v>
      </c>
      <c r="B23" s="3"/>
      <c r="C23" s="3"/>
      <c r="D23" s="3"/>
      <c r="E23" s="3"/>
      <c r="F23" s="3"/>
      <c r="G23" s="3"/>
      <c r="H23" s="3"/>
      <c r="I23" s="56"/>
    </row>
    <row r="24" spans="1:9" s="1" customFormat="1" ht="12.75" x14ac:dyDescent="0.2">
      <c r="A24" s="57" t="s">
        <v>69</v>
      </c>
      <c r="B24" s="4">
        <v>4306981515.96</v>
      </c>
      <c r="C24" s="4">
        <v>9783760869.0006371</v>
      </c>
      <c r="D24" s="4">
        <v>4306981515.96</v>
      </c>
      <c r="E24" s="4">
        <v>3461376219.6801085</v>
      </c>
      <c r="F24" s="4">
        <v>4306981515.96</v>
      </c>
      <c r="G24" s="4">
        <v>1210132555.5485721</v>
      </c>
      <c r="H24" s="4">
        <v>1794575631.6499999</v>
      </c>
      <c r="I24" s="58">
        <v>51092420.001189023</v>
      </c>
    </row>
    <row r="25" spans="1:9" s="1" customFormat="1" ht="12.75" x14ac:dyDescent="0.2">
      <c r="A25" s="55" t="s">
        <v>62</v>
      </c>
      <c r="B25" s="3"/>
      <c r="C25" s="3"/>
      <c r="D25" s="3"/>
      <c r="E25" s="3"/>
      <c r="F25" s="3"/>
      <c r="G25" s="3"/>
      <c r="H25" s="3"/>
      <c r="I25" s="56"/>
    </row>
    <row r="26" spans="1:9" s="1" customFormat="1" ht="12.75" x14ac:dyDescent="0.2">
      <c r="A26" s="59" t="s">
        <v>3</v>
      </c>
      <c r="B26" s="5"/>
      <c r="C26" s="5"/>
      <c r="D26" s="5"/>
      <c r="E26" s="5"/>
      <c r="F26" s="5"/>
      <c r="G26" s="5"/>
      <c r="H26" s="5"/>
      <c r="I26" s="60"/>
    </row>
    <row r="27" spans="1:9" s="1" customFormat="1" ht="12.75" x14ac:dyDescent="0.2">
      <c r="A27" s="57" t="s">
        <v>10</v>
      </c>
      <c r="B27" s="4">
        <v>2391649376.8487186</v>
      </c>
      <c r="C27" s="4">
        <v>2585299752.9523048</v>
      </c>
      <c r="D27" s="4">
        <v>3949289364.0462551</v>
      </c>
      <c r="E27" s="4">
        <v>3464895004.0831604</v>
      </c>
      <c r="F27" s="4">
        <v>5506442989.5930481</v>
      </c>
      <c r="G27" s="4">
        <v>3985664664.8991385</v>
      </c>
      <c r="H27" s="4">
        <v>6665193015.6261044</v>
      </c>
      <c r="I27" s="58">
        <v>3806057883.5254889</v>
      </c>
    </row>
    <row r="28" spans="1:9" s="1" customFormat="1" ht="12.75" x14ac:dyDescent="0.2">
      <c r="A28" s="57" t="s">
        <v>6</v>
      </c>
      <c r="B28" s="4">
        <v>3160196185.8839493</v>
      </c>
      <c r="C28" s="4">
        <v>2526289195.9275494</v>
      </c>
      <c r="D28" s="4">
        <v>4995652106.009222</v>
      </c>
      <c r="E28" s="4">
        <v>3260715482.0322132</v>
      </c>
      <c r="F28" s="4">
        <v>6772822144.654768</v>
      </c>
      <c r="G28" s="4">
        <v>3514812617.9790087</v>
      </c>
      <c r="H28" s="4">
        <v>7607040005.3768139</v>
      </c>
      <c r="I28" s="58">
        <v>3000626544.0911155</v>
      </c>
    </row>
    <row r="29" spans="1:9" s="1" customFormat="1" ht="12.75" x14ac:dyDescent="0.2">
      <c r="A29" s="57" t="s">
        <v>5</v>
      </c>
      <c r="B29" s="4">
        <v>2929023831.753942</v>
      </c>
      <c r="C29" s="4">
        <v>1438161179.5901997</v>
      </c>
      <c r="D29" s="4">
        <v>4800415111.0031643</v>
      </c>
      <c r="E29" s="4">
        <v>2595895043.236918</v>
      </c>
      <c r="F29" s="4">
        <v>6571880648.394577</v>
      </c>
      <c r="G29" s="4">
        <v>2791213132.5968018</v>
      </c>
      <c r="H29" s="4">
        <v>7661171078.7144308</v>
      </c>
      <c r="I29" s="58">
        <v>2434984113.0368748</v>
      </c>
    </row>
    <row r="30" spans="1:9" s="1" customFormat="1" ht="12.75" x14ac:dyDescent="0.2">
      <c r="A30" s="57" t="s">
        <v>70</v>
      </c>
      <c r="B30" s="4">
        <v>0</v>
      </c>
      <c r="C30" s="4">
        <v>1836181908.410548</v>
      </c>
      <c r="D30" s="4">
        <v>2329040385.7946997</v>
      </c>
      <c r="E30" s="4">
        <v>2579563349.2531424</v>
      </c>
      <c r="F30" s="4">
        <v>3174306012.5546293</v>
      </c>
      <c r="G30" s="4">
        <v>2912644255.8984203</v>
      </c>
      <c r="H30" s="4">
        <v>3631958132.3659735</v>
      </c>
      <c r="I30" s="58">
        <v>2649004385.6476717</v>
      </c>
    </row>
    <row r="31" spans="1:9" s="1" customFormat="1" ht="12.75" x14ac:dyDescent="0.2">
      <c r="A31" s="57" t="s">
        <v>51</v>
      </c>
      <c r="B31" s="4">
        <v>769773399.43727982</v>
      </c>
      <c r="C31" s="4">
        <v>896126289.45431232</v>
      </c>
      <c r="D31" s="4">
        <v>1257229023.7582321</v>
      </c>
      <c r="E31" s="4">
        <v>1226439771.2284465</v>
      </c>
      <c r="F31" s="4">
        <v>1721175960.99103</v>
      </c>
      <c r="G31" s="4">
        <v>1386595915.2587726</v>
      </c>
      <c r="H31" s="4">
        <v>2006461194.1703801</v>
      </c>
      <c r="I31" s="58">
        <v>1278076829.7542825</v>
      </c>
    </row>
    <row r="32" spans="1:9" s="1" customFormat="1" ht="12.75" x14ac:dyDescent="0.2">
      <c r="A32" s="57" t="s">
        <v>9</v>
      </c>
      <c r="B32" s="4">
        <v>4597207899.2734108</v>
      </c>
      <c r="C32" s="4">
        <v>527115764.51793456</v>
      </c>
      <c r="D32" s="4">
        <v>7569803335.2044277</v>
      </c>
      <c r="E32" s="4">
        <v>319386008.32596117</v>
      </c>
      <c r="F32" s="4">
        <v>0</v>
      </c>
      <c r="G32" s="4">
        <v>0</v>
      </c>
      <c r="H32" s="4">
        <v>0</v>
      </c>
      <c r="I32" s="58">
        <v>0</v>
      </c>
    </row>
    <row r="33" spans="1:9" s="1" customFormat="1" ht="12.75" x14ac:dyDescent="0.2">
      <c r="A33" s="57" t="s">
        <v>85</v>
      </c>
      <c r="B33" s="4">
        <v>0</v>
      </c>
      <c r="C33" s="4">
        <v>287673567.27148259</v>
      </c>
      <c r="D33" s="4">
        <v>336662849.83491784</v>
      </c>
      <c r="E33" s="4">
        <v>471947132.24788833</v>
      </c>
      <c r="F33" s="4">
        <v>859886776.01182079</v>
      </c>
      <c r="G33" s="4">
        <v>556050150.98590708</v>
      </c>
      <c r="H33" s="4">
        <v>1060589116.7772415</v>
      </c>
      <c r="I33" s="58">
        <v>546563658.82350624</v>
      </c>
    </row>
    <row r="34" spans="1:9" s="1" customFormat="1" ht="12.75" x14ac:dyDescent="0.2">
      <c r="A34" s="57" t="s">
        <v>49</v>
      </c>
      <c r="B34" s="4">
        <v>414474570.91611195</v>
      </c>
      <c r="C34" s="4">
        <v>263752460.58875209</v>
      </c>
      <c r="D34" s="4">
        <v>671584024.88600707</v>
      </c>
      <c r="E34" s="4">
        <v>339542302.74639785</v>
      </c>
      <c r="F34" s="4">
        <v>915318266.32705081</v>
      </c>
      <c r="G34" s="4">
        <v>359392179.71027899</v>
      </c>
      <c r="H34" s="4">
        <v>1047283282.6896346</v>
      </c>
      <c r="I34" s="58">
        <v>303615793.2680704</v>
      </c>
    </row>
    <row r="35" spans="1:9" s="1" customFormat="1" ht="12.75" x14ac:dyDescent="0.2">
      <c r="A35" s="57" t="s">
        <v>52</v>
      </c>
      <c r="B35" s="4">
        <v>25094151.959340572</v>
      </c>
      <c r="C35" s="4">
        <v>3532723.8893142221</v>
      </c>
      <c r="D35" s="4">
        <v>34749052.253391221</v>
      </c>
      <c r="E35" s="4">
        <v>4434778.3064728891</v>
      </c>
      <c r="F35" s="4">
        <v>44259918.351581521</v>
      </c>
      <c r="G35" s="4">
        <v>5060832.0530476831</v>
      </c>
      <c r="H35" s="4">
        <v>50098941.087870717</v>
      </c>
      <c r="I35" s="58">
        <v>5073231.0850789975</v>
      </c>
    </row>
    <row r="36" spans="1:9" s="1" customFormat="1" ht="12.75" x14ac:dyDescent="0.2">
      <c r="A36" s="57" t="s">
        <v>50</v>
      </c>
      <c r="B36" s="4">
        <v>243608476.62127799</v>
      </c>
      <c r="C36" s="4">
        <v>9452588.5641001537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58">
        <v>0</v>
      </c>
    </row>
    <row r="37" spans="1:9" s="1" customFormat="1" ht="12.75" x14ac:dyDescent="0.2">
      <c r="A37" s="59" t="s">
        <v>4</v>
      </c>
      <c r="B37" s="5"/>
      <c r="C37" s="5"/>
      <c r="D37" s="5"/>
      <c r="E37" s="5"/>
      <c r="F37" s="5"/>
      <c r="G37" s="5"/>
      <c r="H37" s="5"/>
      <c r="I37" s="60"/>
    </row>
    <row r="38" spans="1:9" s="1" customFormat="1" ht="12.75" x14ac:dyDescent="0.2">
      <c r="A38" s="57" t="s">
        <v>11</v>
      </c>
      <c r="B38" s="4">
        <v>1745756957.0027699</v>
      </c>
      <c r="C38" s="4">
        <v>1458294437.8836656</v>
      </c>
      <c r="D38" s="4">
        <v>2866235637.4234247</v>
      </c>
      <c r="E38" s="4">
        <v>2510435396.5744219</v>
      </c>
      <c r="F38" s="4">
        <v>3961848126.9686294</v>
      </c>
      <c r="G38" s="4">
        <v>2883257051.3437777</v>
      </c>
      <c r="H38" s="4">
        <v>4706109599.6719589</v>
      </c>
      <c r="I38" s="58">
        <v>2786762565.1940265</v>
      </c>
    </row>
    <row r="39" spans="1:9" s="1" customFormat="1" ht="12.75" x14ac:dyDescent="0.2">
      <c r="A39" s="57" t="s">
        <v>87</v>
      </c>
      <c r="B39" s="4">
        <v>0</v>
      </c>
      <c r="C39" s="4">
        <v>336025204.99938071</v>
      </c>
      <c r="D39" s="4">
        <v>647027910.01111138</v>
      </c>
      <c r="E39" s="4">
        <v>493454010.75622934</v>
      </c>
      <c r="F39" s="4">
        <v>881850137.75023937</v>
      </c>
      <c r="G39" s="4">
        <v>556755216.64041162</v>
      </c>
      <c r="H39" s="4">
        <v>1008989923.0453969</v>
      </c>
      <c r="I39" s="58">
        <v>504350615.33133852</v>
      </c>
    </row>
    <row r="40" spans="1:9" s="1" customFormat="1" ht="12.75" x14ac:dyDescent="0.2">
      <c r="A40" s="57" t="s">
        <v>86</v>
      </c>
      <c r="B40" s="4">
        <v>0</v>
      </c>
      <c r="C40" s="4">
        <v>96353219.687761217</v>
      </c>
      <c r="D40" s="4">
        <v>0</v>
      </c>
      <c r="E40" s="4">
        <v>183955936.43361235</v>
      </c>
      <c r="F40" s="4">
        <v>164097942.29126632</v>
      </c>
      <c r="G40" s="4">
        <v>228932988.50782087</v>
      </c>
      <c r="H40" s="4">
        <v>202399311.78714204</v>
      </c>
      <c r="I40" s="58">
        <v>236623465.12622595</v>
      </c>
    </row>
    <row r="41" spans="1:9" s="1" customFormat="1" ht="12.75" x14ac:dyDescent="0.2">
      <c r="A41" s="55" t="s">
        <v>53</v>
      </c>
      <c r="B41" s="3"/>
      <c r="C41" s="3"/>
      <c r="D41" s="3"/>
      <c r="E41" s="3"/>
      <c r="F41" s="3"/>
      <c r="G41" s="3"/>
      <c r="H41" s="3"/>
      <c r="I41" s="56"/>
    </row>
    <row r="42" spans="1:9" s="1" customFormat="1" ht="12.75" x14ac:dyDescent="0.2">
      <c r="A42" s="57" t="s">
        <v>66</v>
      </c>
      <c r="B42" s="4">
        <v>77897843161.220703</v>
      </c>
      <c r="C42" s="4">
        <v>23375127303.802895</v>
      </c>
      <c r="D42" s="4">
        <v>128001572667.77769</v>
      </c>
      <c r="E42" s="4">
        <v>31119914280.194092</v>
      </c>
      <c r="F42" s="4">
        <v>176929902169.08582</v>
      </c>
      <c r="G42" s="4">
        <v>32882045149.009777</v>
      </c>
      <c r="H42" s="4">
        <v>210167448216.66113</v>
      </c>
      <c r="I42" s="58">
        <v>27147887191.217007</v>
      </c>
    </row>
    <row r="43" spans="1:9" s="1" customFormat="1" ht="12.75" x14ac:dyDescent="0.2">
      <c r="A43" s="57" t="s">
        <v>107</v>
      </c>
      <c r="B43" s="4">
        <v>0</v>
      </c>
      <c r="C43" s="4">
        <v>0</v>
      </c>
      <c r="D43" s="4">
        <v>37314776000</v>
      </c>
      <c r="E43" s="4">
        <v>0</v>
      </c>
      <c r="F43" s="4">
        <v>0</v>
      </c>
      <c r="G43" s="4">
        <v>0</v>
      </c>
      <c r="H43" s="4">
        <v>0</v>
      </c>
      <c r="I43" s="58">
        <v>0</v>
      </c>
    </row>
    <row r="44" spans="1:9" s="1" customFormat="1" ht="12.75" x14ac:dyDescent="0.2">
      <c r="A44" s="57" t="s">
        <v>108</v>
      </c>
      <c r="B44" s="4">
        <v>0</v>
      </c>
      <c r="C44" s="4">
        <v>0</v>
      </c>
      <c r="D44" s="4">
        <v>0</v>
      </c>
      <c r="E44" s="4">
        <v>0</v>
      </c>
      <c r="F44" s="4">
        <v>13701301332.84</v>
      </c>
      <c r="G44" s="4">
        <v>0</v>
      </c>
      <c r="H44" s="4">
        <v>6852706067.1599998</v>
      </c>
      <c r="I44" s="58">
        <v>0</v>
      </c>
    </row>
    <row r="45" spans="1:9" s="1" customFormat="1" ht="12.75" x14ac:dyDescent="0.2">
      <c r="A45" s="57" t="s">
        <v>71</v>
      </c>
      <c r="B45" s="4">
        <v>9003240234.1122284</v>
      </c>
      <c r="C45" s="4">
        <v>287778911.83892846</v>
      </c>
      <c r="D45" s="4">
        <v>0</v>
      </c>
      <c r="E45" s="4">
        <v>0</v>
      </c>
      <c r="F45" s="4">
        <v>0</v>
      </c>
      <c r="G45" s="4">
        <v>0</v>
      </c>
      <c r="H45" s="4">
        <v>0</v>
      </c>
      <c r="I45" s="58">
        <v>0</v>
      </c>
    </row>
    <row r="46" spans="1:9" s="1" customFormat="1" ht="12.75" x14ac:dyDescent="0.2">
      <c r="A46" s="57" t="s">
        <v>88</v>
      </c>
      <c r="B46" s="4">
        <v>0</v>
      </c>
      <c r="C46" s="4">
        <v>3239632352.5050101</v>
      </c>
      <c r="D46" s="4">
        <v>406554488.41666663</v>
      </c>
      <c r="E46" s="4">
        <v>1779394135.8361104</v>
      </c>
      <c r="F46" s="4">
        <v>813108976.83333325</v>
      </c>
      <c r="G46" s="4">
        <v>917442322.26384175</v>
      </c>
      <c r="H46" s="4">
        <v>813108976.83333325</v>
      </c>
      <c r="I46" s="58">
        <v>186866411.88757458</v>
      </c>
    </row>
    <row r="47" spans="1:9" s="1" customFormat="1" ht="12.75" x14ac:dyDescent="0.2">
      <c r="A47" s="57" t="s">
        <v>109</v>
      </c>
      <c r="B47" s="4">
        <v>4035000000</v>
      </c>
      <c r="C47" s="4">
        <v>3512805358.5</v>
      </c>
      <c r="D47" s="4">
        <v>2017500000</v>
      </c>
      <c r="E47" s="4">
        <v>336677809</v>
      </c>
      <c r="F47" s="4">
        <v>0</v>
      </c>
      <c r="G47" s="4">
        <v>0</v>
      </c>
      <c r="H47" s="4">
        <v>0</v>
      </c>
      <c r="I47" s="58">
        <v>0</v>
      </c>
    </row>
    <row r="48" spans="1:9" s="1" customFormat="1" ht="12.75" x14ac:dyDescent="0.2">
      <c r="A48" s="57" t="s">
        <v>110</v>
      </c>
      <c r="B48" s="4">
        <v>1755413674</v>
      </c>
      <c r="C48" s="4">
        <v>901905627.2482723</v>
      </c>
      <c r="D48" s="4">
        <v>0</v>
      </c>
      <c r="E48" s="4">
        <v>0</v>
      </c>
      <c r="F48" s="4">
        <v>0</v>
      </c>
      <c r="G48" s="4">
        <v>0</v>
      </c>
      <c r="H48" s="4">
        <v>0</v>
      </c>
      <c r="I48" s="58">
        <v>0</v>
      </c>
    </row>
    <row r="49" spans="1:19" s="1" customFormat="1" ht="12.75" x14ac:dyDescent="0.2">
      <c r="A49" s="57" t="s">
        <v>72</v>
      </c>
      <c r="B49" s="4">
        <v>807692307.69230771</v>
      </c>
      <c r="C49" s="4">
        <v>748458375.85755074</v>
      </c>
      <c r="D49" s="4">
        <v>403846153.84615386</v>
      </c>
      <c r="E49" s="4">
        <v>65494424.374193244</v>
      </c>
      <c r="F49" s="4">
        <v>0</v>
      </c>
      <c r="G49" s="4">
        <v>0</v>
      </c>
      <c r="H49" s="4">
        <v>0</v>
      </c>
      <c r="I49" s="58">
        <v>0</v>
      </c>
    </row>
    <row r="50" spans="1:19" s="1" customFormat="1" ht="13.5" thickBot="1" x14ac:dyDescent="0.25">
      <c r="A50" s="67" t="s">
        <v>63</v>
      </c>
      <c r="B50" s="68">
        <v>7042825.7423999999</v>
      </c>
      <c r="C50" s="68">
        <v>12796758.021577118</v>
      </c>
      <c r="D50" s="68">
        <v>7059735.2879999997</v>
      </c>
      <c r="E50" s="68">
        <v>2321517.6783073419</v>
      </c>
      <c r="F50" s="68">
        <v>0</v>
      </c>
      <c r="G50" s="68">
        <v>0</v>
      </c>
      <c r="H50" s="68">
        <v>0</v>
      </c>
      <c r="I50" s="69">
        <v>0</v>
      </c>
    </row>
    <row r="51" spans="1:19" s="1" customFormat="1" ht="13.5" thickBot="1" x14ac:dyDescent="0.25">
      <c r="A51" s="70"/>
      <c r="B51" s="71"/>
      <c r="C51" s="71"/>
      <c r="D51" s="71"/>
      <c r="E51" s="71"/>
      <c r="F51" s="71"/>
      <c r="G51" s="71"/>
      <c r="H51" s="71"/>
      <c r="I51" s="71"/>
    </row>
    <row r="52" spans="1:19" s="6" customFormat="1" ht="12.75" x14ac:dyDescent="0.2">
      <c r="A52" s="64" t="s">
        <v>54</v>
      </c>
      <c r="B52" s="65">
        <f t="shared" ref="B52:I52" si="0">SUM(B18:B51)</f>
        <v>115475687978.83014</v>
      </c>
      <c r="C52" s="65">
        <f t="shared" si="0"/>
        <v>54270956238.10675</v>
      </c>
      <c r="D52" s="65">
        <f t="shared" si="0"/>
        <v>202152932966.8754</v>
      </c>
      <c r="E52" s="65">
        <f t="shared" si="0"/>
        <v>54288479155.207489</v>
      </c>
      <c r="F52" s="65">
        <f t="shared" si="0"/>
        <v>226429980977.16403</v>
      </c>
      <c r="G52" s="65">
        <f t="shared" si="0"/>
        <v>54239650015.983948</v>
      </c>
      <c r="H52" s="65">
        <f t="shared" si="0"/>
        <v>255336539370.10889</v>
      </c>
      <c r="I52" s="66">
        <f t="shared" si="0"/>
        <v>44980159157.774223</v>
      </c>
    </row>
    <row r="53" spans="1:19" s="1" customFormat="1" ht="12.75" x14ac:dyDescent="0.2">
      <c r="A53" s="61" t="s">
        <v>55</v>
      </c>
      <c r="B53" s="88">
        <f>+B52+C52</f>
        <v>169746644216.93689</v>
      </c>
      <c r="C53" s="88"/>
      <c r="D53" s="88">
        <f>+D52+E52</f>
        <v>256441412122.08289</v>
      </c>
      <c r="E53" s="88"/>
      <c r="F53" s="88">
        <f>+F52+G52</f>
        <v>280669630993.14795</v>
      </c>
      <c r="G53" s="88"/>
      <c r="H53" s="88">
        <f>+H52+I52</f>
        <v>300316698527.88312</v>
      </c>
      <c r="I53" s="89"/>
    </row>
    <row r="54" spans="1:19" s="1" customFormat="1" ht="12.75" x14ac:dyDescent="0.2">
      <c r="A54" s="62" t="s">
        <v>56</v>
      </c>
      <c r="B54" s="85">
        <v>1300</v>
      </c>
      <c r="C54" s="85"/>
      <c r="D54" s="85">
        <v>1893.3</v>
      </c>
      <c r="E54" s="85"/>
      <c r="F54" s="85">
        <v>2526.8434999999999</v>
      </c>
      <c r="G54" s="85"/>
      <c r="H54" s="85">
        <v>2688.8586</v>
      </c>
      <c r="I54" s="90"/>
    </row>
    <row r="55" spans="1:19" s="1" customFormat="1" ht="12.75" x14ac:dyDescent="0.2">
      <c r="A55" s="62" t="s">
        <v>64</v>
      </c>
      <c r="B55" s="74">
        <v>0.4</v>
      </c>
      <c r="C55" s="74"/>
      <c r="D55" s="74">
        <v>0.34</v>
      </c>
      <c r="E55" s="74"/>
      <c r="F55" s="74">
        <v>8.2225000000000006E-2</v>
      </c>
      <c r="G55" s="74"/>
      <c r="H55" s="74">
        <v>4.8888000000000001E-2</v>
      </c>
      <c r="I55" s="75"/>
    </row>
    <row r="56" spans="1:19" s="1" customFormat="1" ht="12.75" x14ac:dyDescent="0.2">
      <c r="A56" s="62" t="s">
        <v>65</v>
      </c>
      <c r="B56" s="85">
        <v>1503.5315000000001</v>
      </c>
      <c r="C56" s="85"/>
      <c r="D56" s="85">
        <v>2308.4562000000001</v>
      </c>
      <c r="E56" s="85"/>
      <c r="F56" s="85">
        <v>2951.2660000000001</v>
      </c>
      <c r="G56" s="85"/>
      <c r="H56" s="85">
        <v>3258.6026999999999</v>
      </c>
      <c r="I56" s="90"/>
    </row>
    <row r="57" spans="1:19" s="1" customFormat="1" ht="13.5" thickBot="1" x14ac:dyDescent="0.25">
      <c r="A57" s="63" t="s">
        <v>67</v>
      </c>
      <c r="B57" s="72">
        <v>598.54079999999999</v>
      </c>
      <c r="C57" s="72"/>
      <c r="D57" s="72">
        <v>918.92460000000005</v>
      </c>
      <c r="E57" s="72"/>
      <c r="F57" s="72">
        <v>1173.4770000000001</v>
      </c>
      <c r="G57" s="72"/>
      <c r="H57" s="72">
        <v>1296.0205000000001</v>
      </c>
      <c r="I57" s="73"/>
    </row>
    <row r="58" spans="1:19" s="1" customFormat="1" ht="12.75" x14ac:dyDescent="0.2">
      <c r="A58" s="7"/>
      <c r="D58" s="13"/>
      <c r="E58" s="13"/>
      <c r="F58" s="13"/>
      <c r="G58" s="13"/>
      <c r="H58" s="13"/>
      <c r="I58" s="13"/>
    </row>
    <row r="59" spans="1:19" s="1" customFormat="1" ht="12.75" x14ac:dyDescent="0.2">
      <c r="A59" s="12" t="s">
        <v>89</v>
      </c>
      <c r="D59" s="14"/>
      <c r="F59" s="14"/>
      <c r="H59" s="14"/>
    </row>
    <row r="60" spans="1:19" x14ac:dyDescent="0.2">
      <c r="A60" s="12" t="s">
        <v>68</v>
      </c>
      <c r="L60" s="8"/>
      <c r="M60" s="8"/>
      <c r="N60" s="8"/>
      <c r="O60" s="8"/>
      <c r="P60" s="8"/>
      <c r="Q60" s="8"/>
      <c r="R60" s="8"/>
      <c r="S60" s="8"/>
    </row>
    <row r="63" spans="1:19" x14ac:dyDescent="0.2">
      <c r="C63" s="11"/>
      <c r="L63" s="8"/>
      <c r="M63" s="8"/>
      <c r="N63" s="8"/>
      <c r="O63" s="8"/>
      <c r="P63" s="8"/>
      <c r="Q63" s="8"/>
      <c r="R63" s="8"/>
      <c r="S63" s="8"/>
    </row>
    <row r="64" spans="1:19" x14ac:dyDescent="0.2">
      <c r="B64" s="95"/>
      <c r="C64" s="95"/>
      <c r="D64" s="95"/>
      <c r="E64" s="95"/>
      <c r="F64" s="95"/>
      <c r="G64" s="95"/>
      <c r="L64" s="8"/>
      <c r="M64" s="8"/>
      <c r="N64" s="8"/>
      <c r="O64" s="8"/>
      <c r="P64" s="8"/>
      <c r="Q64" s="8"/>
      <c r="R64" s="8"/>
      <c r="S64" s="8"/>
    </row>
  </sheetData>
  <mergeCells count="30">
    <mergeCell ref="B57:C57"/>
    <mergeCell ref="D57:E57"/>
    <mergeCell ref="F57:G57"/>
    <mergeCell ref="D53:E53"/>
    <mergeCell ref="F53:G53"/>
    <mergeCell ref="D54:E54"/>
    <mergeCell ref="F54:G54"/>
    <mergeCell ref="B55:C55"/>
    <mergeCell ref="D55:E55"/>
    <mergeCell ref="F55:G55"/>
    <mergeCell ref="B56:C56"/>
    <mergeCell ref="D56:E56"/>
    <mergeCell ref="F56:G56"/>
    <mergeCell ref="H56:I56"/>
    <mergeCell ref="B5:E5"/>
    <mergeCell ref="B64:C64"/>
    <mergeCell ref="D64:E64"/>
    <mergeCell ref="F64:G64"/>
    <mergeCell ref="F15:G15"/>
    <mergeCell ref="B53:C53"/>
    <mergeCell ref="H57:I57"/>
    <mergeCell ref="H55:I55"/>
    <mergeCell ref="A13:A16"/>
    <mergeCell ref="B13:I14"/>
    <mergeCell ref="B54:C54"/>
    <mergeCell ref="H15:I15"/>
    <mergeCell ref="H53:I53"/>
    <mergeCell ref="H54:I54"/>
    <mergeCell ref="B15:C15"/>
    <mergeCell ref="D15:E15"/>
  </mergeCells>
  <phoneticPr fontId="1" type="noConversion"/>
  <printOptions horizontalCentered="1"/>
  <pageMargins left="0" right="0" top="0.23622047244094491" bottom="1.1811023622047245" header="0" footer="0"/>
  <pageSetup paperSize="5" scale="6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63"/>
  <sheetViews>
    <sheetView zoomScaleNormal="100" workbookViewId="0">
      <pane xSplit="3" ySplit="25" topLeftCell="D26" activePane="bottomRight" state="frozen"/>
      <selection pane="topRight" activeCell="D1" sqref="D1"/>
      <selection pane="bottomLeft" activeCell="A26" sqref="A26"/>
      <selection pane="bottomRight" activeCell="A11" sqref="A11"/>
    </sheetView>
  </sheetViews>
  <sheetFormatPr baseColWidth="10" defaultColWidth="9.140625" defaultRowHeight="12.75" x14ac:dyDescent="0.2"/>
  <cols>
    <col min="1" max="1" width="20.5703125" style="25" customWidth="1"/>
    <col min="2" max="2" width="31.85546875" style="25" bestFit="1" customWidth="1"/>
    <col min="3" max="3" width="24.85546875" style="25" bestFit="1" customWidth="1"/>
    <col min="4" max="4" width="11.85546875" style="25" bestFit="1" customWidth="1"/>
    <col min="5" max="14" width="12.28515625" style="25" bestFit="1" customWidth="1"/>
    <col min="15" max="15" width="13.28515625" style="25" bestFit="1" customWidth="1"/>
    <col min="16" max="20" width="12.28515625" style="25" bestFit="1" customWidth="1"/>
    <col min="21" max="21" width="13.28515625" style="25" customWidth="1"/>
    <col min="22" max="23" width="12.28515625" style="25" bestFit="1" customWidth="1"/>
    <col min="24" max="24" width="13.28515625" style="25" customWidth="1"/>
    <col min="25" max="26" width="12.28515625" style="25" bestFit="1" customWidth="1"/>
    <col min="27" max="27" width="13.28515625" style="25" customWidth="1"/>
    <col min="28" max="28" width="14.28515625" style="25" bestFit="1" customWidth="1"/>
    <col min="29" max="31" width="14.140625" style="25" bestFit="1" customWidth="1"/>
    <col min="32" max="32" width="13.28515625" style="25" bestFit="1" customWidth="1"/>
    <col min="33" max="34" width="11.140625" style="25" bestFit="1" customWidth="1"/>
    <col min="35" max="35" width="12.7109375" style="25" bestFit="1" customWidth="1"/>
    <col min="36" max="37" width="11.140625" style="25" bestFit="1" customWidth="1"/>
    <col min="38" max="38" width="12.7109375" style="25" bestFit="1" customWidth="1"/>
    <col min="39" max="40" width="11.140625" style="25" bestFit="1" customWidth="1"/>
    <col min="41" max="41" width="12.7109375" style="25" bestFit="1" customWidth="1"/>
    <col min="42" max="42" width="11.140625" style="25" bestFit="1" customWidth="1"/>
    <col min="43" max="43" width="12.7109375" style="25" bestFit="1" customWidth="1"/>
    <col min="44" max="44" width="13.7109375" style="25" customWidth="1"/>
    <col min="45" max="45" width="13.7109375" style="25" bestFit="1" customWidth="1"/>
    <col min="46" max="16384" width="9.140625" style="25"/>
  </cols>
  <sheetData>
    <row r="1" spans="1:2" s="22" customFormat="1" ht="15" customHeight="1" x14ac:dyDescent="0.25">
      <c r="A1" s="21" t="s">
        <v>90</v>
      </c>
    </row>
    <row r="2" spans="1:2" s="22" customFormat="1" ht="15" customHeight="1" x14ac:dyDescent="0.25">
      <c r="A2" s="21" t="s">
        <v>91</v>
      </c>
    </row>
    <row r="3" spans="1:2" s="22" customFormat="1" ht="15" customHeight="1" x14ac:dyDescent="0.25">
      <c r="A3" s="23"/>
    </row>
    <row r="4" spans="1:2" s="22" customFormat="1" ht="15" customHeight="1" x14ac:dyDescent="0.25">
      <c r="A4" s="23" t="s">
        <v>1</v>
      </c>
    </row>
    <row r="5" spans="1:2" s="22" customFormat="1" ht="15" customHeight="1" x14ac:dyDescent="0.25">
      <c r="A5" s="23"/>
    </row>
    <row r="6" spans="1:2" s="22" customFormat="1" ht="15" customHeight="1" x14ac:dyDescent="0.25">
      <c r="A6" s="24" t="s">
        <v>12</v>
      </c>
    </row>
    <row r="7" spans="1:2" s="22" customFormat="1" ht="15" customHeight="1" x14ac:dyDescent="0.25">
      <c r="A7" s="23"/>
    </row>
    <row r="8" spans="1:2" s="22" customFormat="1" ht="15" customHeight="1" x14ac:dyDescent="0.25">
      <c r="A8" s="23" t="s">
        <v>13</v>
      </c>
    </row>
    <row r="9" spans="1:2" s="22" customFormat="1" ht="15" customHeight="1" x14ac:dyDescent="0.25">
      <c r="A9" s="23"/>
    </row>
    <row r="10" spans="1:2" s="22" customFormat="1" ht="15" customHeight="1" x14ac:dyDescent="0.25">
      <c r="A10" s="21" t="s">
        <v>14</v>
      </c>
    </row>
    <row r="11" spans="1:2" s="22" customFormat="1" ht="15" customHeight="1" x14ac:dyDescent="0.25">
      <c r="A11" s="53" t="s">
        <v>92</v>
      </c>
    </row>
    <row r="14" spans="1:2" hidden="1" x14ac:dyDescent="0.2">
      <c r="A14" s="15" t="s">
        <v>22</v>
      </c>
      <c r="B14" s="15" t="s">
        <v>16</v>
      </c>
    </row>
    <row r="15" spans="1:2" hidden="1" x14ac:dyDescent="0.2">
      <c r="A15" s="15" t="s">
        <v>23</v>
      </c>
      <c r="B15" s="15" t="s">
        <v>16</v>
      </c>
    </row>
    <row r="16" spans="1:2" hidden="1" x14ac:dyDescent="0.2">
      <c r="A16" s="15" t="s">
        <v>15</v>
      </c>
      <c r="B16" s="15" t="s">
        <v>16</v>
      </c>
    </row>
    <row r="17" spans="1:30" hidden="1" x14ac:dyDescent="0.2">
      <c r="A17" s="15" t="s">
        <v>17</v>
      </c>
      <c r="B17" s="15" t="s">
        <v>16</v>
      </c>
    </row>
    <row r="18" spans="1:30" hidden="1" x14ac:dyDescent="0.2">
      <c r="A18" s="15" t="s">
        <v>18</v>
      </c>
      <c r="B18" s="15" t="s">
        <v>16</v>
      </c>
    </row>
    <row r="19" spans="1:30" hidden="1" x14ac:dyDescent="0.2">
      <c r="A19" s="15" t="s">
        <v>26</v>
      </c>
      <c r="B19" s="15" t="s">
        <v>16</v>
      </c>
    </row>
    <row r="20" spans="1:30" hidden="1" x14ac:dyDescent="0.2">
      <c r="A20" s="15" t="s">
        <v>19</v>
      </c>
      <c r="B20" s="15" t="s">
        <v>16</v>
      </c>
    </row>
    <row r="21" spans="1:30" hidden="1" x14ac:dyDescent="0.2">
      <c r="A21" s="15" t="s">
        <v>20</v>
      </c>
      <c r="B21" s="15" t="s">
        <v>16</v>
      </c>
    </row>
    <row r="22" spans="1:30" hidden="1" x14ac:dyDescent="0.2">
      <c r="A22" s="15" t="s">
        <v>21</v>
      </c>
      <c r="B22" s="15" t="s">
        <v>16</v>
      </c>
    </row>
    <row r="24" spans="1:30" s="30" customFormat="1" x14ac:dyDescent="0.2">
      <c r="A24" s="26" t="s">
        <v>39</v>
      </c>
      <c r="B24" s="27"/>
      <c r="C24" s="27"/>
      <c r="D24" s="26" t="s">
        <v>24</v>
      </c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8"/>
      <c r="AC24" s="29"/>
      <c r="AD24" s="29"/>
    </row>
    <row r="25" spans="1:30" s="34" customFormat="1" x14ac:dyDescent="0.2">
      <c r="A25" s="49" t="s">
        <v>25</v>
      </c>
      <c r="B25" s="49" t="s">
        <v>40</v>
      </c>
      <c r="C25" s="49" t="s">
        <v>27</v>
      </c>
      <c r="D25" s="50" t="s">
        <v>73</v>
      </c>
      <c r="E25" s="50" t="s">
        <v>74</v>
      </c>
      <c r="F25" s="50" t="s">
        <v>75</v>
      </c>
      <c r="G25" s="50" t="s">
        <v>76</v>
      </c>
      <c r="H25" s="50" t="s">
        <v>77</v>
      </c>
      <c r="I25" s="50" t="s">
        <v>78</v>
      </c>
      <c r="J25" s="50" t="s">
        <v>79</v>
      </c>
      <c r="K25" s="50" t="s">
        <v>80</v>
      </c>
      <c r="L25" s="50" t="s">
        <v>81</v>
      </c>
      <c r="M25" s="50" t="s">
        <v>82</v>
      </c>
      <c r="N25" s="50" t="s">
        <v>83</v>
      </c>
      <c r="O25" s="50" t="s">
        <v>84</v>
      </c>
      <c r="P25" s="50" t="s">
        <v>93</v>
      </c>
      <c r="Q25" s="50" t="s">
        <v>94</v>
      </c>
      <c r="R25" s="50" t="s">
        <v>95</v>
      </c>
      <c r="S25" s="50" t="s">
        <v>96</v>
      </c>
      <c r="T25" s="50" t="s">
        <v>97</v>
      </c>
      <c r="U25" s="50" t="s">
        <v>98</v>
      </c>
      <c r="V25" s="50" t="s">
        <v>99</v>
      </c>
      <c r="W25" s="50" t="s">
        <v>100</v>
      </c>
      <c r="X25" s="50" t="s">
        <v>101</v>
      </c>
      <c r="Y25" s="50" t="s">
        <v>102</v>
      </c>
      <c r="Z25" s="50" t="s">
        <v>103</v>
      </c>
      <c r="AA25" s="50" t="s">
        <v>104</v>
      </c>
      <c r="AB25" s="32" t="s">
        <v>28</v>
      </c>
      <c r="AC25" s="33"/>
      <c r="AD25" s="33"/>
    </row>
    <row r="26" spans="1:30" s="30" customFormat="1" x14ac:dyDescent="0.2">
      <c r="A26" s="26" t="s">
        <v>29</v>
      </c>
      <c r="B26" s="26" t="s">
        <v>30</v>
      </c>
      <c r="C26" s="26" t="s">
        <v>31</v>
      </c>
      <c r="D26" s="30">
        <v>12274875.800000001</v>
      </c>
      <c r="E26" s="30">
        <v>2296618221.0700002</v>
      </c>
      <c r="F26" s="30">
        <v>1479241322.8800001</v>
      </c>
      <c r="G26" s="30">
        <v>1102226149.25</v>
      </c>
      <c r="H26" s="30">
        <v>1461615651.79</v>
      </c>
      <c r="I26" s="30">
        <v>4044709184.71</v>
      </c>
      <c r="J26" s="30">
        <v>1140369356.5</v>
      </c>
      <c r="K26" s="30">
        <v>1780703344.0699999</v>
      </c>
      <c r="L26" s="30">
        <v>2945318411.9499998</v>
      </c>
      <c r="M26" s="30">
        <v>1330863012.3399999</v>
      </c>
      <c r="N26" s="30">
        <v>1719164995.5999999</v>
      </c>
      <c r="O26" s="30">
        <v>5367068217.3000002</v>
      </c>
      <c r="P26" s="30">
        <v>1204131321.8800001</v>
      </c>
      <c r="Q26" s="30">
        <v>1581244010.3299999</v>
      </c>
      <c r="R26" s="30">
        <v>3565714777.25</v>
      </c>
      <c r="S26" s="30">
        <v>1249270399.6700001</v>
      </c>
      <c r="T26" s="30">
        <v>1883824072.1400001</v>
      </c>
      <c r="U26" s="30">
        <v>9895459680.6000004</v>
      </c>
      <c r="V26" s="30">
        <v>1487510997.28</v>
      </c>
      <c r="W26" s="30">
        <v>2015653411.8199999</v>
      </c>
      <c r="X26" s="30">
        <v>5494776647.4399996</v>
      </c>
      <c r="Y26" s="30">
        <v>1609235542.3900001</v>
      </c>
      <c r="Z26" s="30">
        <v>1955464906.8800001</v>
      </c>
      <c r="AA26" s="30">
        <v>17232474480.310001</v>
      </c>
      <c r="AB26" s="35">
        <f>SUM(D26:AA26)</f>
        <v>73854932991.25</v>
      </c>
      <c r="AC26" s="29"/>
      <c r="AD26" s="29"/>
    </row>
    <row r="27" spans="1:30" s="30" customFormat="1" x14ac:dyDescent="0.2">
      <c r="A27" s="36"/>
      <c r="B27" s="36"/>
      <c r="C27" s="37" t="s">
        <v>32</v>
      </c>
      <c r="D27" s="30">
        <v>11989.24</v>
      </c>
      <c r="E27" s="30">
        <v>692112.28</v>
      </c>
      <c r="F27" s="30">
        <v>6806.25</v>
      </c>
      <c r="G27" s="30">
        <v>0</v>
      </c>
      <c r="H27" s="30">
        <v>13096154.66</v>
      </c>
      <c r="I27" s="30">
        <v>0</v>
      </c>
      <c r="J27" s="30">
        <v>2052465.63</v>
      </c>
      <c r="K27" s="30">
        <v>912917.02</v>
      </c>
      <c r="L27" s="30">
        <v>-36360.43</v>
      </c>
      <c r="M27" s="30">
        <v>0</v>
      </c>
      <c r="O27" s="30">
        <v>4885677.7</v>
      </c>
      <c r="P27" s="30">
        <v>2479159.7799999998</v>
      </c>
      <c r="R27" s="30">
        <v>8999253.6300000008</v>
      </c>
      <c r="S27" s="30">
        <v>16913394.600000001</v>
      </c>
      <c r="U27" s="30">
        <v>4280841.16</v>
      </c>
      <c r="V27" s="30">
        <v>195000</v>
      </c>
      <c r="X27" s="30">
        <v>4280450</v>
      </c>
      <c r="Y27" s="30">
        <v>0</v>
      </c>
      <c r="Z27" s="30">
        <v>319332.67</v>
      </c>
      <c r="AA27" s="30">
        <v>15687204.35</v>
      </c>
      <c r="AB27" s="38">
        <f t="shared" ref="AB27:AB38" si="0">SUM(D27:AA27)</f>
        <v>74776398.539999992</v>
      </c>
      <c r="AC27" s="29"/>
      <c r="AD27" s="29"/>
    </row>
    <row r="28" spans="1:30" s="30" customFormat="1" x14ac:dyDescent="0.2">
      <c r="A28" s="36"/>
      <c r="B28" s="26" t="s">
        <v>33</v>
      </c>
      <c r="C28" s="27"/>
      <c r="D28" s="39">
        <v>12286865.040000001</v>
      </c>
      <c r="E28" s="39">
        <v>2297310333.3500004</v>
      </c>
      <c r="F28" s="39">
        <v>1479248129.1300001</v>
      </c>
      <c r="G28" s="39">
        <v>1102226149.25</v>
      </c>
      <c r="H28" s="39">
        <v>1474711806.45</v>
      </c>
      <c r="I28" s="39">
        <v>4044709184.71</v>
      </c>
      <c r="J28" s="39">
        <v>1142421822.1300001</v>
      </c>
      <c r="K28" s="39">
        <v>1781616261.0899999</v>
      </c>
      <c r="L28" s="39">
        <v>2945282051.52</v>
      </c>
      <c r="M28" s="39">
        <v>1330863012.3399999</v>
      </c>
      <c r="N28" s="39">
        <v>1719164995.5999999</v>
      </c>
      <c r="O28" s="39">
        <v>5371953895</v>
      </c>
      <c r="P28" s="39">
        <v>1206610481.6600001</v>
      </c>
      <c r="Q28" s="39">
        <v>1581244010.3299999</v>
      </c>
      <c r="R28" s="39">
        <v>3574714030.8800001</v>
      </c>
      <c r="S28" s="39">
        <v>1266183794.27</v>
      </c>
      <c r="T28" s="39">
        <v>1883824072.1400001</v>
      </c>
      <c r="U28" s="39">
        <v>9899740521.7600002</v>
      </c>
      <c r="V28" s="39">
        <v>1487705997.28</v>
      </c>
      <c r="W28" s="39">
        <v>2015653411.8199999</v>
      </c>
      <c r="X28" s="39">
        <v>5499057097.4399996</v>
      </c>
      <c r="Y28" s="39">
        <v>1609235542.3900001</v>
      </c>
      <c r="Z28" s="39">
        <v>1955784239.5500002</v>
      </c>
      <c r="AA28" s="39">
        <v>17248161684.66</v>
      </c>
      <c r="AB28" s="35">
        <f t="shared" si="0"/>
        <v>73929709389.790009</v>
      </c>
      <c r="AC28" s="29"/>
      <c r="AD28" s="29"/>
    </row>
    <row r="29" spans="1:30" s="30" customFormat="1" x14ac:dyDescent="0.2">
      <c r="A29" s="36"/>
      <c r="B29" s="26" t="s">
        <v>41</v>
      </c>
      <c r="C29" s="26" t="s">
        <v>34</v>
      </c>
      <c r="D29" s="39">
        <v>534262084.73000002</v>
      </c>
      <c r="E29" s="39">
        <v>1302336925.1400001</v>
      </c>
      <c r="F29" s="39">
        <v>597137194.63999999</v>
      </c>
      <c r="G29" s="39">
        <v>872863384.13999999</v>
      </c>
      <c r="H29" s="39">
        <v>1159473609.0799999</v>
      </c>
      <c r="I29" s="39">
        <v>854901297.99000001</v>
      </c>
      <c r="J29" s="39">
        <v>939303367.63</v>
      </c>
      <c r="K29" s="39">
        <v>1195389635.5899999</v>
      </c>
      <c r="L29" s="39">
        <v>3979150864.1399999</v>
      </c>
      <c r="M29" s="39">
        <v>1371853276.76</v>
      </c>
      <c r="N29" s="39">
        <v>1661324300.1199999</v>
      </c>
      <c r="O29" s="39">
        <v>10605172484.17</v>
      </c>
      <c r="P29" s="39">
        <v>1507255967.78</v>
      </c>
      <c r="Q29" s="39">
        <v>1744748963.7</v>
      </c>
      <c r="R29" s="39">
        <v>4149110818.3200002</v>
      </c>
      <c r="S29" s="39">
        <v>1610600564.1199999</v>
      </c>
      <c r="T29" s="39">
        <v>1918733187.1099999</v>
      </c>
      <c r="U29" s="39">
        <v>18667808359.450001</v>
      </c>
      <c r="V29" s="39">
        <v>1831354662.8399999</v>
      </c>
      <c r="W29" s="39">
        <v>1635839012.48</v>
      </c>
      <c r="X29" s="39">
        <v>7485050914.6000004</v>
      </c>
      <c r="Y29" s="39">
        <v>451188031.69</v>
      </c>
      <c r="Z29" s="39">
        <v>739524568.20000005</v>
      </c>
      <c r="AA29" s="39">
        <v>40762822679.050003</v>
      </c>
      <c r="AB29" s="35">
        <f t="shared" si="0"/>
        <v>107577206153.47</v>
      </c>
      <c r="AC29" s="29"/>
      <c r="AD29" s="29"/>
    </row>
    <row r="30" spans="1:30" s="30" customFormat="1" x14ac:dyDescent="0.2">
      <c r="A30" s="36"/>
      <c r="B30" s="26" t="s">
        <v>42</v>
      </c>
      <c r="C30" s="27"/>
      <c r="D30" s="39">
        <v>534262084.73000002</v>
      </c>
      <c r="E30" s="39">
        <v>1302336925.1400001</v>
      </c>
      <c r="F30" s="39">
        <v>597137194.63999999</v>
      </c>
      <c r="G30" s="39">
        <v>872863384.13999999</v>
      </c>
      <c r="H30" s="39">
        <v>1159473609.0799999</v>
      </c>
      <c r="I30" s="39">
        <v>854901297.99000001</v>
      </c>
      <c r="J30" s="39">
        <v>939303367.63</v>
      </c>
      <c r="K30" s="39">
        <v>1195389635.5899999</v>
      </c>
      <c r="L30" s="39">
        <v>3979150864.1399999</v>
      </c>
      <c r="M30" s="39">
        <v>1371853276.76</v>
      </c>
      <c r="N30" s="39">
        <v>1661324300.1199999</v>
      </c>
      <c r="O30" s="39">
        <v>10605172484.17</v>
      </c>
      <c r="P30" s="39">
        <v>1507255967.78</v>
      </c>
      <c r="Q30" s="39">
        <v>1744748963.7</v>
      </c>
      <c r="R30" s="39">
        <v>4149110818.3200002</v>
      </c>
      <c r="S30" s="39">
        <v>1610600564.1199999</v>
      </c>
      <c r="T30" s="39">
        <v>1918733187.1099999</v>
      </c>
      <c r="U30" s="39">
        <v>18667808359.450001</v>
      </c>
      <c r="V30" s="39">
        <v>1831354662.8399999</v>
      </c>
      <c r="W30" s="39">
        <v>1635839012.48</v>
      </c>
      <c r="X30" s="39">
        <v>7485050914.6000004</v>
      </c>
      <c r="Y30" s="39">
        <v>451188031.69</v>
      </c>
      <c r="Z30" s="39">
        <v>739524568.20000005</v>
      </c>
      <c r="AA30" s="39">
        <v>40762822679.050003</v>
      </c>
      <c r="AB30" s="35">
        <f t="shared" si="0"/>
        <v>107577206153.47</v>
      </c>
      <c r="AC30" s="29"/>
      <c r="AD30" s="29"/>
    </row>
    <row r="31" spans="1:30" s="34" customFormat="1" x14ac:dyDescent="0.2">
      <c r="A31" s="31" t="s">
        <v>35</v>
      </c>
      <c r="B31" s="40"/>
      <c r="C31" s="40"/>
      <c r="D31" s="41">
        <f t="shared" ref="D31:AA31" si="1">+D28+D30</f>
        <v>546548949.76999998</v>
      </c>
      <c r="E31" s="41">
        <f t="shared" si="1"/>
        <v>3599647258.4900007</v>
      </c>
      <c r="F31" s="41">
        <f t="shared" si="1"/>
        <v>2076385323.77</v>
      </c>
      <c r="G31" s="41">
        <f t="shared" si="1"/>
        <v>1975089533.3899999</v>
      </c>
      <c r="H31" s="41">
        <f t="shared" si="1"/>
        <v>2634185415.5299997</v>
      </c>
      <c r="I31" s="41">
        <f t="shared" si="1"/>
        <v>4899610482.6999998</v>
      </c>
      <c r="J31" s="41">
        <f t="shared" si="1"/>
        <v>2081725189.7600002</v>
      </c>
      <c r="K31" s="41">
        <f t="shared" si="1"/>
        <v>2977005896.6799998</v>
      </c>
      <c r="L31" s="41">
        <f t="shared" si="1"/>
        <v>6924432915.6599998</v>
      </c>
      <c r="M31" s="41">
        <f t="shared" si="1"/>
        <v>2702716289.0999999</v>
      </c>
      <c r="N31" s="41">
        <f t="shared" si="1"/>
        <v>3380489295.7199998</v>
      </c>
      <c r="O31" s="41">
        <f t="shared" si="1"/>
        <v>15977126379.17</v>
      </c>
      <c r="P31" s="41">
        <f t="shared" si="1"/>
        <v>2713866449.4400001</v>
      </c>
      <c r="Q31" s="41">
        <f t="shared" si="1"/>
        <v>3325992974.0299997</v>
      </c>
      <c r="R31" s="41">
        <f t="shared" si="1"/>
        <v>7723824849.2000008</v>
      </c>
      <c r="S31" s="41">
        <f t="shared" si="1"/>
        <v>2876784358.3899999</v>
      </c>
      <c r="T31" s="41">
        <f t="shared" si="1"/>
        <v>3802557259.25</v>
      </c>
      <c r="U31" s="41">
        <f t="shared" si="1"/>
        <v>28567548881.209999</v>
      </c>
      <c r="V31" s="41">
        <f t="shared" si="1"/>
        <v>3319060660.1199999</v>
      </c>
      <c r="W31" s="41">
        <f t="shared" si="1"/>
        <v>3651492424.3000002</v>
      </c>
      <c r="X31" s="41">
        <f t="shared" si="1"/>
        <v>12984108012.040001</v>
      </c>
      <c r="Y31" s="41">
        <f t="shared" si="1"/>
        <v>2060423574.0800002</v>
      </c>
      <c r="Z31" s="41">
        <f t="shared" si="1"/>
        <v>2695308807.75</v>
      </c>
      <c r="AA31" s="41">
        <f t="shared" si="1"/>
        <v>58010984363.710007</v>
      </c>
      <c r="AB31" s="32">
        <f t="shared" si="0"/>
        <v>181506915543.26001</v>
      </c>
      <c r="AC31" s="33"/>
      <c r="AD31" s="33"/>
    </row>
    <row r="32" spans="1:30" s="30" customFormat="1" x14ac:dyDescent="0.2">
      <c r="A32" s="26" t="s">
        <v>36</v>
      </c>
      <c r="B32" s="26" t="s">
        <v>30</v>
      </c>
      <c r="C32" s="26" t="s">
        <v>31</v>
      </c>
      <c r="D32" s="39">
        <v>104658859.40000001</v>
      </c>
      <c r="E32" s="39">
        <v>2275084.89</v>
      </c>
      <c r="F32" s="39">
        <v>9554157.9100000001</v>
      </c>
      <c r="G32" s="39">
        <v>71697021.769999996</v>
      </c>
      <c r="H32" s="39">
        <v>53792481.109999999</v>
      </c>
      <c r="I32" s="39">
        <v>81948955.859999999</v>
      </c>
      <c r="J32" s="39"/>
      <c r="K32" s="39">
        <v>34318405.200000003</v>
      </c>
      <c r="L32" s="39">
        <v>236940949.88999999</v>
      </c>
      <c r="M32" s="39">
        <v>0</v>
      </c>
      <c r="N32" s="39">
        <v>3842368.13</v>
      </c>
      <c r="O32" s="39">
        <v>280912119.47000003</v>
      </c>
      <c r="P32" s="39">
        <v>99252887.209999993</v>
      </c>
      <c r="Q32" s="39">
        <v>248484537.84999999</v>
      </c>
      <c r="R32" s="39"/>
      <c r="S32" s="39">
        <v>21004607.07</v>
      </c>
      <c r="T32" s="39">
        <v>736843125.58000004</v>
      </c>
      <c r="U32" s="39">
        <v>307272926.38</v>
      </c>
      <c r="V32" s="39">
        <v>299165587.86000001</v>
      </c>
      <c r="W32" s="39">
        <v>320057542.45999998</v>
      </c>
      <c r="X32" s="39">
        <v>773435610.11000001</v>
      </c>
      <c r="Y32" s="39">
        <v>0</v>
      </c>
      <c r="Z32" s="39">
        <v>1373057896.3499999</v>
      </c>
      <c r="AA32" s="39">
        <v>710286260.37</v>
      </c>
      <c r="AB32" s="35">
        <f t="shared" si="0"/>
        <v>5768801384.8699999</v>
      </c>
      <c r="AC32" s="29"/>
      <c r="AD32" s="29"/>
    </row>
    <row r="33" spans="1:45" s="30" customFormat="1" x14ac:dyDescent="0.2">
      <c r="A33" s="36"/>
      <c r="B33" s="36"/>
      <c r="C33" s="37" t="s">
        <v>32</v>
      </c>
      <c r="D33" s="30">
        <v>1952757.02</v>
      </c>
      <c r="F33" s="30">
        <v>13604991.949999999</v>
      </c>
      <c r="H33" s="30">
        <v>2512787.0699999998</v>
      </c>
      <c r="K33" s="30">
        <v>2462880.67</v>
      </c>
      <c r="L33" s="30">
        <v>18092201.109999999</v>
      </c>
      <c r="M33" s="30">
        <v>0</v>
      </c>
      <c r="N33" s="30">
        <v>7220185.1500000004</v>
      </c>
      <c r="O33" s="30">
        <v>1191314.83</v>
      </c>
      <c r="Q33" s="30">
        <v>29947120.359999999</v>
      </c>
      <c r="T33" s="30">
        <v>992781.25</v>
      </c>
      <c r="V33" s="30">
        <v>6603867.96</v>
      </c>
      <c r="W33" s="30">
        <v>23181293.579999998</v>
      </c>
      <c r="X33" s="30">
        <v>0</v>
      </c>
      <c r="Y33" s="30">
        <v>0</v>
      </c>
      <c r="Z33" s="30">
        <v>10392754.27</v>
      </c>
      <c r="AB33" s="38">
        <f t="shared" si="0"/>
        <v>118154935.21999998</v>
      </c>
      <c r="AC33" s="29"/>
      <c r="AD33" s="29"/>
    </row>
    <row r="34" spans="1:45" s="30" customFormat="1" x14ac:dyDescent="0.2">
      <c r="A34" s="36"/>
      <c r="B34" s="26" t="s">
        <v>33</v>
      </c>
      <c r="C34" s="27"/>
      <c r="D34" s="39">
        <v>106611616.42</v>
      </c>
      <c r="E34" s="39">
        <v>2275084.89</v>
      </c>
      <c r="F34" s="39">
        <v>23159149.859999999</v>
      </c>
      <c r="G34" s="39">
        <v>71697021.769999996</v>
      </c>
      <c r="H34" s="39">
        <v>56305268.18</v>
      </c>
      <c r="I34" s="39">
        <v>81948955.859999999</v>
      </c>
      <c r="J34" s="39"/>
      <c r="K34" s="39">
        <v>36781285.870000005</v>
      </c>
      <c r="L34" s="39">
        <v>255033151</v>
      </c>
      <c r="M34" s="39">
        <v>0</v>
      </c>
      <c r="N34" s="39">
        <v>11062553.280000001</v>
      </c>
      <c r="O34" s="39">
        <v>282103434.30000001</v>
      </c>
      <c r="P34" s="39">
        <v>99252887.209999993</v>
      </c>
      <c r="Q34" s="39">
        <v>278431658.20999998</v>
      </c>
      <c r="R34" s="39"/>
      <c r="S34" s="39">
        <v>21004607.07</v>
      </c>
      <c r="T34" s="39">
        <v>737835906.83000004</v>
      </c>
      <c r="U34" s="39">
        <v>307272926.38</v>
      </c>
      <c r="V34" s="39">
        <v>305769455.81999999</v>
      </c>
      <c r="W34" s="39">
        <v>343238836.03999996</v>
      </c>
      <c r="X34" s="39">
        <v>773435610.11000001</v>
      </c>
      <c r="Y34" s="39">
        <v>0</v>
      </c>
      <c r="Z34" s="39">
        <v>1383450650.6199999</v>
      </c>
      <c r="AA34" s="39">
        <v>710286260.37</v>
      </c>
      <c r="AB34" s="35">
        <f t="shared" si="0"/>
        <v>5886956320.0900002</v>
      </c>
      <c r="AC34" s="29"/>
      <c r="AD34" s="29"/>
    </row>
    <row r="35" spans="1:45" s="30" customFormat="1" x14ac:dyDescent="0.2">
      <c r="A35" s="36"/>
      <c r="B35" s="26" t="s">
        <v>41</v>
      </c>
      <c r="C35" s="26" t="s">
        <v>34</v>
      </c>
      <c r="D35" s="39">
        <v>262662627.91</v>
      </c>
      <c r="E35" s="39">
        <v>13851549.1</v>
      </c>
      <c r="F35" s="39">
        <v>23762921.399999999</v>
      </c>
      <c r="G35" s="39">
        <v>177137174.05000001</v>
      </c>
      <c r="H35" s="39">
        <v>156211773.38999999</v>
      </c>
      <c r="I35" s="39">
        <v>467962074.61000001</v>
      </c>
      <c r="J35" s="39"/>
      <c r="K35" s="39">
        <v>277218765.13</v>
      </c>
      <c r="L35" s="39">
        <v>279435797.25</v>
      </c>
      <c r="M35" s="39">
        <v>0</v>
      </c>
      <c r="N35" s="39"/>
      <c r="O35" s="39">
        <v>724541749.94000006</v>
      </c>
      <c r="P35" s="39">
        <v>209215432</v>
      </c>
      <c r="Q35" s="39">
        <v>379198946.60000002</v>
      </c>
      <c r="R35" s="39"/>
      <c r="S35" s="39">
        <v>47947227.049999997</v>
      </c>
      <c r="T35" s="39">
        <v>812361904.48000002</v>
      </c>
      <c r="U35" s="39">
        <v>1164659671.4400001</v>
      </c>
      <c r="V35" s="39">
        <v>667690114.96000004</v>
      </c>
      <c r="W35" s="39">
        <v>68937676.349999994</v>
      </c>
      <c r="X35" s="39">
        <v>1145888174.3900001</v>
      </c>
      <c r="Y35" s="39">
        <v>0</v>
      </c>
      <c r="Z35" s="39">
        <v>1063738207.53</v>
      </c>
      <c r="AA35" s="39">
        <v>2813047037.2399998</v>
      </c>
      <c r="AB35" s="35">
        <f t="shared" si="0"/>
        <v>10755468824.82</v>
      </c>
      <c r="AC35" s="29"/>
      <c r="AD35" s="29"/>
    </row>
    <row r="36" spans="1:45" s="30" customFormat="1" x14ac:dyDescent="0.2">
      <c r="A36" s="36"/>
      <c r="B36" s="26" t="s">
        <v>42</v>
      </c>
      <c r="C36" s="27"/>
      <c r="D36" s="39">
        <v>262662627.91</v>
      </c>
      <c r="E36" s="39">
        <v>13851549.1</v>
      </c>
      <c r="F36" s="39">
        <v>23762921.399999999</v>
      </c>
      <c r="G36" s="39">
        <v>177137174.05000001</v>
      </c>
      <c r="H36" s="39">
        <v>156211773.38999999</v>
      </c>
      <c r="I36" s="39">
        <v>467962074.61000001</v>
      </c>
      <c r="J36" s="39"/>
      <c r="K36" s="39">
        <v>277218765.13</v>
      </c>
      <c r="L36" s="39">
        <v>279435797.25</v>
      </c>
      <c r="M36" s="39">
        <v>0</v>
      </c>
      <c r="N36" s="39"/>
      <c r="O36" s="39">
        <v>724541749.94000006</v>
      </c>
      <c r="P36" s="39">
        <v>209215432</v>
      </c>
      <c r="Q36" s="39">
        <v>379198946.60000002</v>
      </c>
      <c r="R36" s="39"/>
      <c r="S36" s="39">
        <v>47947227.049999997</v>
      </c>
      <c r="T36" s="39">
        <v>812361904.48000002</v>
      </c>
      <c r="U36" s="39">
        <v>1164659671.4400001</v>
      </c>
      <c r="V36" s="39">
        <v>667690114.96000004</v>
      </c>
      <c r="W36" s="39">
        <v>68937676.349999994</v>
      </c>
      <c r="X36" s="39">
        <v>1145888174.3900001</v>
      </c>
      <c r="Y36" s="39">
        <v>0</v>
      </c>
      <c r="Z36" s="39">
        <v>1063738207.53</v>
      </c>
      <c r="AA36" s="39">
        <v>2813047037.2399998</v>
      </c>
      <c r="AB36" s="35">
        <f t="shared" si="0"/>
        <v>10755468824.82</v>
      </c>
      <c r="AC36" s="29"/>
      <c r="AD36" s="29"/>
    </row>
    <row r="37" spans="1:45" s="34" customFormat="1" x14ac:dyDescent="0.2">
      <c r="A37" s="31" t="s">
        <v>37</v>
      </c>
      <c r="B37" s="40"/>
      <c r="C37" s="40"/>
      <c r="D37" s="41">
        <f t="shared" ref="D37:AA37" si="2">+D34+D36</f>
        <v>369274244.32999998</v>
      </c>
      <c r="E37" s="41">
        <f t="shared" si="2"/>
        <v>16126633.99</v>
      </c>
      <c r="F37" s="41">
        <f t="shared" si="2"/>
        <v>46922071.259999998</v>
      </c>
      <c r="G37" s="41">
        <f t="shared" si="2"/>
        <v>248834195.81999999</v>
      </c>
      <c r="H37" s="41">
        <f t="shared" si="2"/>
        <v>212517041.56999999</v>
      </c>
      <c r="I37" s="41">
        <f t="shared" si="2"/>
        <v>549911030.47000003</v>
      </c>
      <c r="J37" s="41">
        <f t="shared" si="2"/>
        <v>0</v>
      </c>
      <c r="K37" s="41">
        <f t="shared" si="2"/>
        <v>314000051</v>
      </c>
      <c r="L37" s="41">
        <f t="shared" si="2"/>
        <v>534468948.25</v>
      </c>
      <c r="M37" s="41">
        <f t="shared" si="2"/>
        <v>0</v>
      </c>
      <c r="N37" s="41">
        <f t="shared" si="2"/>
        <v>11062553.280000001</v>
      </c>
      <c r="O37" s="41">
        <f t="shared" si="2"/>
        <v>1006645184.24</v>
      </c>
      <c r="P37" s="41">
        <f t="shared" si="2"/>
        <v>308468319.20999998</v>
      </c>
      <c r="Q37" s="41">
        <f t="shared" si="2"/>
        <v>657630604.80999994</v>
      </c>
      <c r="R37" s="41">
        <f t="shared" si="2"/>
        <v>0</v>
      </c>
      <c r="S37" s="41">
        <f t="shared" si="2"/>
        <v>68951834.120000005</v>
      </c>
      <c r="T37" s="41">
        <f t="shared" si="2"/>
        <v>1550197811.3099999</v>
      </c>
      <c r="U37" s="41">
        <f t="shared" si="2"/>
        <v>1471932597.8200002</v>
      </c>
      <c r="V37" s="41">
        <f t="shared" si="2"/>
        <v>973459570.77999997</v>
      </c>
      <c r="W37" s="41">
        <f t="shared" si="2"/>
        <v>412176512.38999999</v>
      </c>
      <c r="X37" s="41">
        <f t="shared" si="2"/>
        <v>1919323784.5</v>
      </c>
      <c r="Y37" s="41">
        <f t="shared" si="2"/>
        <v>0</v>
      </c>
      <c r="Z37" s="41">
        <f t="shared" si="2"/>
        <v>2447188858.1499996</v>
      </c>
      <c r="AA37" s="41">
        <f t="shared" si="2"/>
        <v>3523333297.6099997</v>
      </c>
      <c r="AB37" s="32">
        <f t="shared" si="0"/>
        <v>16642425144.91</v>
      </c>
      <c r="AC37" s="33"/>
      <c r="AD37" s="33"/>
    </row>
    <row r="38" spans="1:45" s="34" customFormat="1" x14ac:dyDescent="0.2">
      <c r="A38" s="42" t="s">
        <v>28</v>
      </c>
      <c r="B38" s="43"/>
      <c r="C38" s="43"/>
      <c r="D38" s="44">
        <f t="shared" ref="D38:AA38" si="3">+D37+D31</f>
        <v>915823194.0999999</v>
      </c>
      <c r="E38" s="44">
        <f t="shared" si="3"/>
        <v>3615773892.4800005</v>
      </c>
      <c r="F38" s="44">
        <f t="shared" si="3"/>
        <v>2123307395.03</v>
      </c>
      <c r="G38" s="44">
        <f t="shared" si="3"/>
        <v>2223923729.21</v>
      </c>
      <c r="H38" s="44">
        <f t="shared" si="3"/>
        <v>2846702457.0999999</v>
      </c>
      <c r="I38" s="44">
        <f t="shared" si="3"/>
        <v>5449521513.1700001</v>
      </c>
      <c r="J38" s="44">
        <f t="shared" si="3"/>
        <v>2081725189.7600002</v>
      </c>
      <c r="K38" s="44">
        <f t="shared" si="3"/>
        <v>3291005947.6799998</v>
      </c>
      <c r="L38" s="44">
        <f t="shared" si="3"/>
        <v>7458901863.9099998</v>
      </c>
      <c r="M38" s="44">
        <f t="shared" si="3"/>
        <v>2702716289.0999999</v>
      </c>
      <c r="N38" s="44">
        <f t="shared" si="3"/>
        <v>3391551849</v>
      </c>
      <c r="O38" s="44">
        <f t="shared" si="3"/>
        <v>16983771563.41</v>
      </c>
      <c r="P38" s="44">
        <f t="shared" si="3"/>
        <v>3022334768.6500001</v>
      </c>
      <c r="Q38" s="44">
        <f t="shared" si="3"/>
        <v>3983623578.8399997</v>
      </c>
      <c r="R38" s="44">
        <f t="shared" si="3"/>
        <v>7723824849.2000008</v>
      </c>
      <c r="S38" s="44">
        <f t="shared" si="3"/>
        <v>2945736192.5099998</v>
      </c>
      <c r="T38" s="44">
        <f t="shared" si="3"/>
        <v>5352755070.5599995</v>
      </c>
      <c r="U38" s="44">
        <f t="shared" si="3"/>
        <v>30039481479.029999</v>
      </c>
      <c r="V38" s="44">
        <f t="shared" si="3"/>
        <v>4292520230.8999996</v>
      </c>
      <c r="W38" s="44">
        <f t="shared" si="3"/>
        <v>4063668936.6900001</v>
      </c>
      <c r="X38" s="44">
        <f t="shared" si="3"/>
        <v>14903431796.540001</v>
      </c>
      <c r="Y38" s="44">
        <f t="shared" si="3"/>
        <v>2060423574.0800002</v>
      </c>
      <c r="Z38" s="44">
        <f t="shared" si="3"/>
        <v>5142497665.8999996</v>
      </c>
      <c r="AA38" s="44">
        <f t="shared" si="3"/>
        <v>61534317661.320007</v>
      </c>
      <c r="AB38" s="45">
        <f t="shared" si="0"/>
        <v>198149340688.16998</v>
      </c>
      <c r="AC38" s="33"/>
      <c r="AD38" s="33"/>
    </row>
    <row r="39" spans="1:45" x14ac:dyDescent="0.2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 s="16"/>
    </row>
    <row r="40" spans="1:45" x14ac:dyDescent="0.2">
      <c r="A40"/>
      <c r="B40"/>
      <c r="C40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 s="16"/>
    </row>
    <row r="41" spans="1:45" x14ac:dyDescent="0.2">
      <c r="A41" s="16"/>
      <c r="B41" s="16"/>
      <c r="C41" s="16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</row>
    <row r="42" spans="1:45" x14ac:dyDescent="0.2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</row>
    <row r="43" spans="1:45" x14ac:dyDescent="0.2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</row>
    <row r="44" spans="1:45" x14ac:dyDescent="0.2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</row>
    <row r="45" spans="1:45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</row>
    <row r="46" spans="1:45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</row>
    <row r="47" spans="1:45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</row>
    <row r="48" spans="1:45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</row>
    <row r="49" spans="1:45" x14ac:dyDescent="0.2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</row>
    <row r="50" spans="1:45" x14ac:dyDescent="0.2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</row>
    <row r="51" spans="1:45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</row>
    <row r="52" spans="1:45" x14ac:dyDescent="0.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</row>
    <row r="53" spans="1:45" x14ac:dyDescent="0.2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</row>
    <row r="54" spans="1:45" x14ac:dyDescent="0.2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</row>
    <row r="55" spans="1:45" x14ac:dyDescent="0.2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</row>
    <row r="56" spans="1:45" x14ac:dyDescent="0.2">
      <c r="A56" s="46"/>
      <c r="B56" s="46"/>
      <c r="C56" s="46"/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  <c r="AJ56" s="46"/>
      <c r="AK56" s="46"/>
      <c r="AL56" s="46"/>
      <c r="AM56" s="46"/>
      <c r="AN56" s="46"/>
      <c r="AO56" s="46"/>
      <c r="AP56" s="46"/>
      <c r="AQ56" s="46"/>
      <c r="AR56" s="46"/>
      <c r="AS56" s="46"/>
    </row>
    <row r="57" spans="1:45" x14ac:dyDescent="0.2">
      <c r="A57" s="46"/>
      <c r="B57" s="46"/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6"/>
      <c r="AP57" s="46"/>
      <c r="AQ57" s="46"/>
      <c r="AR57" s="46"/>
      <c r="AS57" s="46"/>
    </row>
    <row r="58" spans="1:45" x14ac:dyDescent="0.2">
      <c r="A58" s="46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</row>
    <row r="59" spans="1:45" x14ac:dyDescent="0.2">
      <c r="A59" s="46"/>
      <c r="B59" s="46"/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6"/>
      <c r="AL59" s="46"/>
      <c r="AM59" s="46"/>
      <c r="AN59" s="46"/>
      <c r="AO59" s="46"/>
      <c r="AP59" s="46"/>
      <c r="AQ59" s="46"/>
      <c r="AR59" s="46"/>
      <c r="AS59" s="46"/>
    </row>
    <row r="60" spans="1:45" x14ac:dyDescent="0.2">
      <c r="A60" s="46"/>
      <c r="B60" s="46"/>
      <c r="C60" s="46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6"/>
      <c r="AP60" s="46"/>
      <c r="AQ60" s="46"/>
      <c r="AR60" s="46"/>
      <c r="AS60" s="46"/>
    </row>
    <row r="61" spans="1:45" x14ac:dyDescent="0.2">
      <c r="A61" s="46"/>
      <c r="B61" s="46"/>
      <c r="C61" s="46"/>
      <c r="D61" s="46"/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  <c r="AH61" s="46"/>
      <c r="AI61" s="46"/>
      <c r="AJ61" s="46"/>
      <c r="AK61" s="46"/>
      <c r="AL61" s="46"/>
      <c r="AM61" s="46"/>
      <c r="AN61" s="46"/>
      <c r="AO61" s="46"/>
      <c r="AP61" s="46"/>
      <c r="AQ61" s="46"/>
      <c r="AR61" s="46"/>
      <c r="AS61" s="46"/>
    </row>
    <row r="62" spans="1:45" x14ac:dyDescent="0.2">
      <c r="A62" s="46"/>
      <c r="B62" s="46"/>
      <c r="C62" s="46"/>
      <c r="D62" s="46"/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  <c r="AH62" s="46"/>
      <c r="AI62" s="46"/>
      <c r="AJ62" s="46"/>
      <c r="AK62" s="46"/>
      <c r="AL62" s="46"/>
      <c r="AM62" s="46"/>
    </row>
    <row r="63" spans="1:45" x14ac:dyDescent="0.2">
      <c r="A63" s="46"/>
      <c r="B63" s="46"/>
      <c r="C63" s="46"/>
      <c r="D63" s="46"/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  <c r="AH63" s="46"/>
      <c r="AI63" s="46"/>
      <c r="AJ63" s="46"/>
      <c r="AK63" s="46"/>
      <c r="AL63" s="46"/>
      <c r="AM63" s="46"/>
    </row>
  </sheetData>
  <phoneticPr fontId="7" type="noConversion"/>
  <printOptions horizontalCentered="1"/>
  <pageMargins left="0.15748031496062992" right="0.15748031496062992" top="0.98425196850393704" bottom="0.98425196850393704" header="0.51181102362204722" footer="0.51181102362204722"/>
  <pageSetup paperSize="5" scale="4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63"/>
  <sheetViews>
    <sheetView zoomScaleNormal="100" workbookViewId="0">
      <pane xSplit="3" ySplit="25" topLeftCell="D26" activePane="bottomRight" state="frozen"/>
      <selection pane="topRight" activeCell="D1" sqref="D1"/>
      <selection pane="bottomLeft" activeCell="A26" sqref="A26"/>
      <selection pane="bottomRight"/>
    </sheetView>
  </sheetViews>
  <sheetFormatPr baseColWidth="10" defaultColWidth="9.140625" defaultRowHeight="12.75" x14ac:dyDescent="0.2"/>
  <cols>
    <col min="1" max="1" width="20.7109375" style="25" customWidth="1"/>
    <col min="2" max="2" width="31.85546875" style="25" bestFit="1" customWidth="1"/>
    <col min="3" max="3" width="24.85546875" style="25" customWidth="1"/>
    <col min="4" max="4" width="12.28515625" style="25" bestFit="1" customWidth="1"/>
    <col min="5" max="7" width="12.28515625" style="25" customWidth="1"/>
    <col min="8" max="8" width="12.28515625" style="25" bestFit="1" customWidth="1"/>
    <col min="9" max="9" width="12.28515625" style="25" customWidth="1"/>
    <col min="10" max="11" width="12.28515625" style="25" bestFit="1" customWidth="1"/>
    <col min="12" max="14" width="12.28515625" style="25" customWidth="1"/>
    <col min="15" max="15" width="13.28515625" style="25" bestFit="1" customWidth="1"/>
    <col min="16" max="20" width="12.28515625" style="25" bestFit="1" customWidth="1"/>
    <col min="21" max="21" width="13.28515625" style="25" customWidth="1"/>
    <col min="22" max="23" width="12.28515625" style="25" bestFit="1" customWidth="1"/>
    <col min="24" max="24" width="13.28515625" style="25" customWidth="1"/>
    <col min="25" max="26" width="12.28515625" style="25" bestFit="1" customWidth="1"/>
    <col min="27" max="27" width="13.28515625" style="25" customWidth="1"/>
    <col min="28" max="28" width="14.28515625" style="25" bestFit="1" customWidth="1"/>
    <col min="29" max="29" width="13.28515625" style="25" customWidth="1"/>
    <col min="30" max="32" width="14.140625" style="25" bestFit="1" customWidth="1"/>
    <col min="33" max="33" width="13.28515625" style="25" customWidth="1"/>
    <col min="34" max="43" width="14.140625" style="25" bestFit="1" customWidth="1"/>
    <col min="44" max="44" width="13.28515625" style="25" bestFit="1" customWidth="1"/>
    <col min="45" max="45" width="13.7109375" style="25" bestFit="1" customWidth="1"/>
    <col min="46" max="16384" width="9.140625" style="25"/>
  </cols>
  <sheetData>
    <row r="1" spans="1:27" s="47" customFormat="1" ht="15" customHeight="1" x14ac:dyDescent="0.25">
      <c r="A1" s="21" t="s">
        <v>90</v>
      </c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</row>
    <row r="2" spans="1:27" s="47" customFormat="1" ht="15" customHeight="1" x14ac:dyDescent="0.25">
      <c r="A2" s="21" t="s">
        <v>91</v>
      </c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</row>
    <row r="3" spans="1:27" s="47" customFormat="1" ht="15" customHeight="1" x14ac:dyDescent="0.25">
      <c r="A3" s="23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</row>
    <row r="4" spans="1:27" s="47" customFormat="1" ht="15" customHeight="1" x14ac:dyDescent="0.25">
      <c r="A4" s="23" t="s">
        <v>1</v>
      </c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</row>
    <row r="5" spans="1:27" s="47" customFormat="1" ht="15" customHeight="1" x14ac:dyDescent="0.25">
      <c r="A5" s="23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</row>
    <row r="6" spans="1:27" s="47" customFormat="1" ht="15" customHeight="1" x14ac:dyDescent="0.25">
      <c r="A6" s="24" t="s">
        <v>12</v>
      </c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</row>
    <row r="7" spans="1:27" s="47" customFormat="1" ht="15" customHeight="1" x14ac:dyDescent="0.25">
      <c r="A7" s="23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</row>
    <row r="8" spans="1:27" s="47" customFormat="1" ht="15" customHeight="1" x14ac:dyDescent="0.25">
      <c r="A8" s="23" t="s">
        <v>13</v>
      </c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</row>
    <row r="9" spans="1:27" s="47" customFormat="1" ht="15" customHeight="1" x14ac:dyDescent="0.25">
      <c r="A9" s="23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</row>
    <row r="10" spans="1:27" s="47" customFormat="1" ht="15" customHeight="1" x14ac:dyDescent="0.25">
      <c r="A10" s="21" t="s">
        <v>38</v>
      </c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</row>
    <row r="11" spans="1:27" s="47" customFormat="1" ht="15" customHeight="1" x14ac:dyDescent="0.25">
      <c r="A11" s="53" t="s">
        <v>92</v>
      </c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</row>
    <row r="14" spans="1:27" hidden="1" x14ac:dyDescent="0.2">
      <c r="A14" s="15" t="s">
        <v>22</v>
      </c>
      <c r="B14" s="15" t="s">
        <v>16</v>
      </c>
    </row>
    <row r="15" spans="1:27" hidden="1" x14ac:dyDescent="0.2">
      <c r="A15" s="15" t="s">
        <v>23</v>
      </c>
      <c r="B15" s="15" t="s">
        <v>16</v>
      </c>
    </row>
    <row r="16" spans="1:27" hidden="1" x14ac:dyDescent="0.2">
      <c r="A16" s="15" t="s">
        <v>15</v>
      </c>
      <c r="B16" s="15" t="s">
        <v>16</v>
      </c>
    </row>
    <row r="17" spans="1:30" hidden="1" x14ac:dyDescent="0.2">
      <c r="A17" s="15" t="s">
        <v>17</v>
      </c>
      <c r="B17" s="15" t="s">
        <v>16</v>
      </c>
    </row>
    <row r="18" spans="1:30" hidden="1" x14ac:dyDescent="0.2">
      <c r="A18" s="15" t="s">
        <v>18</v>
      </c>
      <c r="B18" s="15" t="s">
        <v>16</v>
      </c>
    </row>
    <row r="19" spans="1:30" hidden="1" x14ac:dyDescent="0.2">
      <c r="A19" s="15" t="s">
        <v>26</v>
      </c>
      <c r="B19" s="15" t="s">
        <v>16</v>
      </c>
    </row>
    <row r="20" spans="1:30" hidden="1" x14ac:dyDescent="0.2">
      <c r="A20" s="15" t="s">
        <v>19</v>
      </c>
      <c r="B20" s="15" t="s">
        <v>16</v>
      </c>
    </row>
    <row r="21" spans="1:30" hidden="1" x14ac:dyDescent="0.2">
      <c r="A21" s="15" t="s">
        <v>20</v>
      </c>
      <c r="B21" s="15" t="s">
        <v>16</v>
      </c>
    </row>
    <row r="22" spans="1:30" hidden="1" x14ac:dyDescent="0.2">
      <c r="A22" s="15" t="s">
        <v>21</v>
      </c>
      <c r="B22" s="15" t="s">
        <v>16</v>
      </c>
    </row>
    <row r="24" spans="1:30" s="30" customFormat="1" x14ac:dyDescent="0.2">
      <c r="A24" s="26" t="s">
        <v>43</v>
      </c>
      <c r="B24" s="27"/>
      <c r="C24" s="27"/>
      <c r="D24" s="26" t="s">
        <v>24</v>
      </c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8"/>
      <c r="AC24" s="29"/>
      <c r="AD24" s="29"/>
    </row>
    <row r="25" spans="1:30" s="34" customFormat="1" x14ac:dyDescent="0.2">
      <c r="A25" s="49" t="s">
        <v>25</v>
      </c>
      <c r="B25" s="49" t="s">
        <v>40</v>
      </c>
      <c r="C25" s="49" t="s">
        <v>27</v>
      </c>
      <c r="D25" s="48" t="s">
        <v>73</v>
      </c>
      <c r="E25" s="48" t="s">
        <v>74</v>
      </c>
      <c r="F25" s="48" t="s">
        <v>75</v>
      </c>
      <c r="G25" s="48" t="s">
        <v>76</v>
      </c>
      <c r="H25" s="48" t="s">
        <v>77</v>
      </c>
      <c r="I25" s="48" t="s">
        <v>78</v>
      </c>
      <c r="J25" s="48" t="s">
        <v>79</v>
      </c>
      <c r="K25" s="48" t="s">
        <v>80</v>
      </c>
      <c r="L25" s="48" t="s">
        <v>81</v>
      </c>
      <c r="M25" s="48" t="s">
        <v>82</v>
      </c>
      <c r="N25" s="48" t="s">
        <v>83</v>
      </c>
      <c r="O25" s="48" t="s">
        <v>84</v>
      </c>
      <c r="P25" s="48" t="s">
        <v>93</v>
      </c>
      <c r="Q25" s="48" t="s">
        <v>94</v>
      </c>
      <c r="R25" s="48" t="s">
        <v>95</v>
      </c>
      <c r="S25" s="48" t="s">
        <v>96</v>
      </c>
      <c r="T25" s="48" t="s">
        <v>97</v>
      </c>
      <c r="U25" s="48" t="s">
        <v>98</v>
      </c>
      <c r="V25" s="48" t="s">
        <v>99</v>
      </c>
      <c r="W25" s="48" t="s">
        <v>100</v>
      </c>
      <c r="X25" s="48" t="s">
        <v>101</v>
      </c>
      <c r="Y25" s="48" t="s">
        <v>102</v>
      </c>
      <c r="Z25" s="48" t="s">
        <v>103</v>
      </c>
      <c r="AA25" s="48" t="s">
        <v>104</v>
      </c>
      <c r="AB25" s="32" t="s">
        <v>28</v>
      </c>
      <c r="AC25" s="33"/>
      <c r="AD25" s="33"/>
    </row>
    <row r="26" spans="1:30" s="30" customFormat="1" x14ac:dyDescent="0.2">
      <c r="A26" s="26" t="s">
        <v>29</v>
      </c>
      <c r="B26" s="26" t="s">
        <v>30</v>
      </c>
      <c r="C26" s="26" t="s">
        <v>31</v>
      </c>
      <c r="D26" s="39">
        <v>177347984.53999999</v>
      </c>
      <c r="E26" s="39">
        <v>1278322732.99</v>
      </c>
      <c r="F26" s="39">
        <v>2497536810.96</v>
      </c>
      <c r="G26" s="39">
        <v>1102226149.25</v>
      </c>
      <c r="H26" s="39">
        <v>1414549653.74</v>
      </c>
      <c r="I26" s="39">
        <v>4091775182.7600002</v>
      </c>
      <c r="J26" s="39">
        <v>1140369356.5</v>
      </c>
      <c r="K26" s="39">
        <v>1780703344.0699999</v>
      </c>
      <c r="L26" s="39">
        <v>2945318411.9499998</v>
      </c>
      <c r="M26" s="39">
        <v>1330863012.3399999</v>
      </c>
      <c r="N26" s="39">
        <v>1665830831.22</v>
      </c>
      <c r="O26" s="39">
        <v>5420402381.6800003</v>
      </c>
      <c r="P26" s="39">
        <v>1204131321.8800001</v>
      </c>
      <c r="Q26" s="39">
        <v>1581244010.3299999</v>
      </c>
      <c r="R26" s="39">
        <v>3565714777.25</v>
      </c>
      <c r="S26" s="39">
        <v>1249270399.6700001</v>
      </c>
      <c r="T26" s="39">
        <v>1827788394.1600001</v>
      </c>
      <c r="U26" s="39">
        <v>9951495358.5799999</v>
      </c>
      <c r="V26" s="39">
        <v>1487510997.28</v>
      </c>
      <c r="W26" s="39">
        <v>1953840303.5</v>
      </c>
      <c r="X26" s="39">
        <v>5556505323.8900003</v>
      </c>
      <c r="Y26" s="39">
        <v>1609235542.3900001</v>
      </c>
      <c r="Z26" s="39">
        <v>1955464906.8800001</v>
      </c>
      <c r="AA26" s="39">
        <v>17232474480.310001</v>
      </c>
      <c r="AB26" s="35">
        <f>SUM(D26:AA26)</f>
        <v>74019921668.119995</v>
      </c>
      <c r="AC26" s="29"/>
      <c r="AD26" s="29"/>
    </row>
    <row r="27" spans="1:30" s="30" customFormat="1" x14ac:dyDescent="0.2">
      <c r="A27" s="36"/>
      <c r="B27" s="36"/>
      <c r="C27" s="37" t="s">
        <v>32</v>
      </c>
      <c r="D27" s="30">
        <v>11989.24</v>
      </c>
      <c r="E27" s="30">
        <v>15571.03</v>
      </c>
      <c r="F27" s="30">
        <v>683347.5</v>
      </c>
      <c r="G27" s="30">
        <v>0</v>
      </c>
      <c r="H27" s="30">
        <v>13096154.66</v>
      </c>
      <c r="I27" s="30">
        <v>0</v>
      </c>
      <c r="J27" s="30">
        <v>1971965.63</v>
      </c>
      <c r="K27" s="30">
        <v>94667.02</v>
      </c>
      <c r="L27" s="30">
        <v>862389.57</v>
      </c>
      <c r="M27" s="30">
        <v>0</v>
      </c>
      <c r="O27" s="30">
        <v>4885677.7</v>
      </c>
      <c r="P27" s="30">
        <v>2479159.7799999998</v>
      </c>
      <c r="R27" s="30">
        <v>8704013.6300000008</v>
      </c>
      <c r="S27" s="30">
        <v>17208634.600000001</v>
      </c>
      <c r="U27" s="30">
        <v>4280841.16</v>
      </c>
      <c r="V27" s="30">
        <v>0</v>
      </c>
      <c r="X27" s="30">
        <v>0</v>
      </c>
      <c r="Y27" s="30">
        <v>0</v>
      </c>
      <c r="Z27" s="30">
        <v>0</v>
      </c>
      <c r="AA27" s="30">
        <v>16006537.02</v>
      </c>
      <c r="AB27" s="38">
        <f t="shared" ref="AB27:AB38" si="0">SUM(D27:AA27)</f>
        <v>70300948.539999992</v>
      </c>
      <c r="AC27" s="29"/>
      <c r="AD27" s="29"/>
    </row>
    <row r="28" spans="1:30" s="30" customFormat="1" x14ac:dyDescent="0.2">
      <c r="A28" s="36"/>
      <c r="B28" s="26" t="s">
        <v>33</v>
      </c>
      <c r="C28" s="27"/>
      <c r="D28" s="39">
        <v>177359973.78</v>
      </c>
      <c r="E28" s="39">
        <v>1278338304.02</v>
      </c>
      <c r="F28" s="39">
        <v>2498220158.46</v>
      </c>
      <c r="G28" s="39">
        <v>1102226149.25</v>
      </c>
      <c r="H28" s="39">
        <v>1427645808.4000001</v>
      </c>
      <c r="I28" s="39">
        <v>4091775182.7600002</v>
      </c>
      <c r="J28" s="39">
        <v>1142341322.1300001</v>
      </c>
      <c r="K28" s="39">
        <v>1780798011.0899999</v>
      </c>
      <c r="L28" s="39">
        <v>2946180801.52</v>
      </c>
      <c r="M28" s="39">
        <v>1330863012.3399999</v>
      </c>
      <c r="N28" s="39">
        <v>1665830831.22</v>
      </c>
      <c r="O28" s="39">
        <v>5425288059.3800001</v>
      </c>
      <c r="P28" s="39">
        <v>1206610481.6600001</v>
      </c>
      <c r="Q28" s="39">
        <v>1581244010.3299999</v>
      </c>
      <c r="R28" s="39">
        <v>3574418790.8800001</v>
      </c>
      <c r="S28" s="39">
        <v>1266479034.27</v>
      </c>
      <c r="T28" s="39">
        <v>1827788394.1600001</v>
      </c>
      <c r="U28" s="39">
        <v>9955776199.7399998</v>
      </c>
      <c r="V28" s="39">
        <v>1487510997.28</v>
      </c>
      <c r="W28" s="39">
        <v>1953840303.5</v>
      </c>
      <c r="X28" s="39">
        <v>5556505323.8900003</v>
      </c>
      <c r="Y28" s="39">
        <v>1609235542.3900001</v>
      </c>
      <c r="Z28" s="39">
        <v>1955464906.8800001</v>
      </c>
      <c r="AA28" s="39">
        <v>17248481017.330002</v>
      </c>
      <c r="AB28" s="35">
        <f t="shared" si="0"/>
        <v>74090222616.660004</v>
      </c>
      <c r="AC28" s="29"/>
      <c r="AD28" s="29"/>
    </row>
    <row r="29" spans="1:30" s="30" customFormat="1" x14ac:dyDescent="0.2">
      <c r="A29" s="36"/>
      <c r="B29" s="26" t="s">
        <v>41</v>
      </c>
      <c r="C29" s="26" t="s">
        <v>34</v>
      </c>
      <c r="D29" s="39">
        <v>667628215.16999996</v>
      </c>
      <c r="E29" s="39">
        <v>1071567694.37</v>
      </c>
      <c r="F29" s="39">
        <v>827906425.40999997</v>
      </c>
      <c r="G29" s="39">
        <v>872863384.13999999</v>
      </c>
      <c r="H29" s="39">
        <v>1130627455.23</v>
      </c>
      <c r="I29" s="39">
        <v>883747451.84000003</v>
      </c>
      <c r="J29" s="39">
        <v>939303367.63</v>
      </c>
      <c r="K29" s="39">
        <v>1195389635.5899999</v>
      </c>
      <c r="L29" s="39">
        <v>3979150864.1399999</v>
      </c>
      <c r="M29" s="39">
        <v>1371853276.76</v>
      </c>
      <c r="N29" s="39">
        <v>1632478146.27</v>
      </c>
      <c r="O29" s="39">
        <v>10634018638.02</v>
      </c>
      <c r="P29" s="39">
        <v>1507255967.78</v>
      </c>
      <c r="Q29" s="39">
        <v>1744748963.7</v>
      </c>
      <c r="R29" s="39">
        <v>4149110818.3200002</v>
      </c>
      <c r="S29" s="39">
        <v>1610600564.1199999</v>
      </c>
      <c r="T29" s="39">
        <v>1889887033.26</v>
      </c>
      <c r="U29" s="39">
        <v>18696654513.299999</v>
      </c>
      <c r="V29" s="39">
        <v>1831354662.8399999</v>
      </c>
      <c r="W29" s="39">
        <v>1606992858.6300001</v>
      </c>
      <c r="X29" s="39">
        <v>6451219984.0799999</v>
      </c>
      <c r="Y29" s="39">
        <v>451188031.69</v>
      </c>
      <c r="Z29" s="39">
        <v>739524568.20000005</v>
      </c>
      <c r="AA29" s="39">
        <v>40762822679.050003</v>
      </c>
      <c r="AB29" s="35">
        <f t="shared" si="0"/>
        <v>106647895199.54001</v>
      </c>
      <c r="AC29" s="29"/>
      <c r="AD29" s="29"/>
    </row>
    <row r="30" spans="1:30" s="30" customFormat="1" x14ac:dyDescent="0.2">
      <c r="A30" s="36"/>
      <c r="B30" s="26" t="s">
        <v>42</v>
      </c>
      <c r="C30" s="27"/>
      <c r="D30" s="39">
        <v>667628215.16999996</v>
      </c>
      <c r="E30" s="39">
        <v>1071567694.37</v>
      </c>
      <c r="F30" s="39">
        <v>827906425.40999997</v>
      </c>
      <c r="G30" s="39">
        <v>872863384.13999999</v>
      </c>
      <c r="H30" s="39">
        <v>1130627455.23</v>
      </c>
      <c r="I30" s="39">
        <v>883747451.84000003</v>
      </c>
      <c r="J30" s="39">
        <v>939303367.63</v>
      </c>
      <c r="K30" s="39">
        <v>1195389635.5899999</v>
      </c>
      <c r="L30" s="39">
        <v>3979150864.1399999</v>
      </c>
      <c r="M30" s="39">
        <v>1371853276.76</v>
      </c>
      <c r="N30" s="39">
        <v>1632478146.27</v>
      </c>
      <c r="O30" s="39">
        <v>10634018638.02</v>
      </c>
      <c r="P30" s="39">
        <v>1507255967.78</v>
      </c>
      <c r="Q30" s="39">
        <v>1744748963.7</v>
      </c>
      <c r="R30" s="39">
        <v>4149110818.3200002</v>
      </c>
      <c r="S30" s="39">
        <v>1610600564.1199999</v>
      </c>
      <c r="T30" s="39">
        <v>1889887033.26</v>
      </c>
      <c r="U30" s="39">
        <v>18696654513.299999</v>
      </c>
      <c r="V30" s="39">
        <v>1831354662.8399999</v>
      </c>
      <c r="W30" s="39">
        <v>1606992858.6300001</v>
      </c>
      <c r="X30" s="39">
        <v>6451219984.0799999</v>
      </c>
      <c r="Y30" s="39">
        <v>451188031.69</v>
      </c>
      <c r="Z30" s="39">
        <v>739524568.20000005</v>
      </c>
      <c r="AA30" s="39">
        <v>40762822679.050003</v>
      </c>
      <c r="AB30" s="35">
        <f t="shared" si="0"/>
        <v>106647895199.54001</v>
      </c>
      <c r="AC30" s="29"/>
      <c r="AD30" s="29"/>
    </row>
    <row r="31" spans="1:30" s="34" customFormat="1" x14ac:dyDescent="0.2">
      <c r="A31" s="31" t="s">
        <v>35</v>
      </c>
      <c r="B31" s="40"/>
      <c r="C31" s="40"/>
      <c r="D31" s="41">
        <f t="shared" ref="D31:AA31" si="1">+D28+D30</f>
        <v>844988188.94999993</v>
      </c>
      <c r="E31" s="41">
        <f t="shared" si="1"/>
        <v>2349905998.3899999</v>
      </c>
      <c r="F31" s="41">
        <f t="shared" si="1"/>
        <v>3326126583.8699999</v>
      </c>
      <c r="G31" s="41">
        <f t="shared" si="1"/>
        <v>1975089533.3899999</v>
      </c>
      <c r="H31" s="41">
        <f t="shared" si="1"/>
        <v>2558273263.6300001</v>
      </c>
      <c r="I31" s="41">
        <f t="shared" si="1"/>
        <v>4975522634.6000004</v>
      </c>
      <c r="J31" s="41">
        <f t="shared" si="1"/>
        <v>2081644689.7600002</v>
      </c>
      <c r="K31" s="41">
        <f t="shared" si="1"/>
        <v>2976187646.6799998</v>
      </c>
      <c r="L31" s="41">
        <f t="shared" si="1"/>
        <v>6925331665.6599998</v>
      </c>
      <c r="M31" s="41">
        <f t="shared" si="1"/>
        <v>2702716289.0999999</v>
      </c>
      <c r="N31" s="41">
        <f t="shared" si="1"/>
        <v>3298308977.4899998</v>
      </c>
      <c r="O31" s="41">
        <f t="shared" si="1"/>
        <v>16059306697.400002</v>
      </c>
      <c r="P31" s="41">
        <f t="shared" si="1"/>
        <v>2713866449.4400001</v>
      </c>
      <c r="Q31" s="41">
        <f t="shared" si="1"/>
        <v>3325992974.0299997</v>
      </c>
      <c r="R31" s="41">
        <f t="shared" si="1"/>
        <v>7723529609.2000008</v>
      </c>
      <c r="S31" s="41">
        <f t="shared" si="1"/>
        <v>2877079598.3899999</v>
      </c>
      <c r="T31" s="41">
        <f t="shared" si="1"/>
        <v>3717675427.4200001</v>
      </c>
      <c r="U31" s="41">
        <f t="shared" si="1"/>
        <v>28652430713.040001</v>
      </c>
      <c r="V31" s="41">
        <f t="shared" si="1"/>
        <v>3318865660.1199999</v>
      </c>
      <c r="W31" s="41">
        <f t="shared" si="1"/>
        <v>3560833162.1300001</v>
      </c>
      <c r="X31" s="41">
        <f t="shared" si="1"/>
        <v>12007725307.970001</v>
      </c>
      <c r="Y31" s="41">
        <f t="shared" si="1"/>
        <v>2060423574.0800002</v>
      </c>
      <c r="Z31" s="41">
        <f t="shared" si="1"/>
        <v>2694989475.0799999</v>
      </c>
      <c r="AA31" s="41">
        <f t="shared" si="1"/>
        <v>58011303696.380005</v>
      </c>
      <c r="AB31" s="32">
        <f t="shared" si="0"/>
        <v>180738117816.20001</v>
      </c>
      <c r="AC31" s="33"/>
      <c r="AD31" s="33"/>
    </row>
    <row r="32" spans="1:30" s="30" customFormat="1" x14ac:dyDescent="0.2">
      <c r="A32" s="26" t="s">
        <v>36</v>
      </c>
      <c r="B32" s="26" t="s">
        <v>30</v>
      </c>
      <c r="C32" s="26" t="s">
        <v>31</v>
      </c>
      <c r="D32" s="39">
        <v>104658859.40000001</v>
      </c>
      <c r="E32" s="39">
        <v>2275084.89</v>
      </c>
      <c r="F32" s="39">
        <v>9554157.9100000001</v>
      </c>
      <c r="G32" s="39">
        <v>71697021.769999996</v>
      </c>
      <c r="H32" s="39">
        <v>53792481.109999999</v>
      </c>
      <c r="I32" s="39">
        <v>81948955.859999999</v>
      </c>
      <c r="J32" s="39"/>
      <c r="K32" s="39">
        <v>34318405.200000003</v>
      </c>
      <c r="L32" s="39">
        <v>236940949.88999999</v>
      </c>
      <c r="M32" s="39">
        <v>0</v>
      </c>
      <c r="N32" s="39">
        <v>3842368.13</v>
      </c>
      <c r="O32" s="39">
        <v>280912119.47000003</v>
      </c>
      <c r="P32" s="39">
        <v>99252887.209999993</v>
      </c>
      <c r="Q32" s="39">
        <v>248484537.84999999</v>
      </c>
      <c r="R32" s="39"/>
      <c r="S32" s="39">
        <v>21004607.07</v>
      </c>
      <c r="T32" s="39">
        <v>736843125.58000004</v>
      </c>
      <c r="U32" s="39">
        <v>307272926.38</v>
      </c>
      <c r="V32" s="39">
        <v>299165587.86000001</v>
      </c>
      <c r="W32" s="39">
        <v>320057542.45999998</v>
      </c>
      <c r="X32" s="39">
        <v>773435610.11000001</v>
      </c>
      <c r="Y32" s="39">
        <v>0</v>
      </c>
      <c r="Z32" s="39">
        <v>1373057896.3499999</v>
      </c>
      <c r="AA32" s="39">
        <v>710286260.37</v>
      </c>
      <c r="AB32" s="35">
        <f t="shared" si="0"/>
        <v>5768801384.8699999</v>
      </c>
      <c r="AC32" s="29"/>
      <c r="AD32" s="29"/>
    </row>
    <row r="33" spans="1:45" s="30" customFormat="1" x14ac:dyDescent="0.2">
      <c r="A33" s="36"/>
      <c r="B33" s="36"/>
      <c r="C33" s="37" t="s">
        <v>32</v>
      </c>
      <c r="D33" s="30">
        <v>1952757.02</v>
      </c>
      <c r="F33" s="30">
        <v>13604991.949999999</v>
      </c>
      <c r="H33" s="30">
        <v>2512787.0699999998</v>
      </c>
      <c r="K33" s="30">
        <v>2462880.67</v>
      </c>
      <c r="L33" s="30">
        <v>18092201.109999999</v>
      </c>
      <c r="M33" s="30">
        <v>0</v>
      </c>
      <c r="N33" s="30">
        <v>7220185.1500000004</v>
      </c>
      <c r="O33" s="30">
        <v>1191314.83</v>
      </c>
      <c r="Q33" s="30">
        <v>29947120.359999999</v>
      </c>
      <c r="T33" s="30">
        <v>992781.25</v>
      </c>
      <c r="V33" s="30">
        <v>6603867.96</v>
      </c>
      <c r="W33" s="30">
        <v>23181293.579999998</v>
      </c>
      <c r="X33" s="30">
        <v>0</v>
      </c>
      <c r="Y33" s="30">
        <v>0</v>
      </c>
      <c r="Z33" s="30">
        <v>10392754.27</v>
      </c>
      <c r="AB33" s="38">
        <f t="shared" si="0"/>
        <v>118154935.21999998</v>
      </c>
      <c r="AC33" s="29"/>
      <c r="AD33" s="29"/>
    </row>
    <row r="34" spans="1:45" s="30" customFormat="1" x14ac:dyDescent="0.2">
      <c r="A34" s="36"/>
      <c r="B34" s="26" t="s">
        <v>33</v>
      </c>
      <c r="C34" s="27"/>
      <c r="D34" s="39">
        <v>106611616.42</v>
      </c>
      <c r="E34" s="39">
        <v>2275084.89</v>
      </c>
      <c r="F34" s="39">
        <v>23159149.859999999</v>
      </c>
      <c r="G34" s="39">
        <v>71697021.769999996</v>
      </c>
      <c r="H34" s="39">
        <v>56305268.18</v>
      </c>
      <c r="I34" s="39">
        <v>81948955.859999999</v>
      </c>
      <c r="J34" s="39"/>
      <c r="K34" s="39">
        <v>36781285.870000005</v>
      </c>
      <c r="L34" s="39">
        <v>255033151</v>
      </c>
      <c r="M34" s="39">
        <v>0</v>
      </c>
      <c r="N34" s="39">
        <v>11062553.280000001</v>
      </c>
      <c r="O34" s="39">
        <v>282103434.30000001</v>
      </c>
      <c r="P34" s="39">
        <v>99252887.209999993</v>
      </c>
      <c r="Q34" s="39">
        <v>278431658.20999998</v>
      </c>
      <c r="R34" s="39"/>
      <c r="S34" s="39">
        <v>21004607.07</v>
      </c>
      <c r="T34" s="39">
        <v>737835906.83000004</v>
      </c>
      <c r="U34" s="39">
        <v>307272926.38</v>
      </c>
      <c r="V34" s="39">
        <v>305769455.81999999</v>
      </c>
      <c r="W34" s="39">
        <v>343238836.03999996</v>
      </c>
      <c r="X34" s="39">
        <v>773435610.11000001</v>
      </c>
      <c r="Y34" s="39">
        <v>0</v>
      </c>
      <c r="Z34" s="39">
        <v>1383450650.6199999</v>
      </c>
      <c r="AA34" s="39">
        <v>710286260.37</v>
      </c>
      <c r="AB34" s="35">
        <f t="shared" si="0"/>
        <v>5886956320.0900002</v>
      </c>
      <c r="AC34" s="29"/>
      <c r="AD34" s="29"/>
    </row>
    <row r="35" spans="1:45" s="30" customFormat="1" x14ac:dyDescent="0.2">
      <c r="A35" s="36"/>
      <c r="B35" s="26" t="s">
        <v>41</v>
      </c>
      <c r="C35" s="26" t="s">
        <v>34</v>
      </c>
      <c r="D35" s="39">
        <v>262662627.91</v>
      </c>
      <c r="E35" s="39">
        <v>13851549.1</v>
      </c>
      <c r="F35" s="39">
        <v>23762921.399999999</v>
      </c>
      <c r="G35" s="39">
        <v>177137174.05000001</v>
      </c>
      <c r="H35" s="39">
        <v>156211773.38999999</v>
      </c>
      <c r="I35" s="39">
        <v>467962074.61000001</v>
      </c>
      <c r="J35" s="39"/>
      <c r="K35" s="39">
        <v>277218765.13</v>
      </c>
      <c r="L35" s="39">
        <v>279435797.25</v>
      </c>
      <c r="M35" s="39">
        <v>0</v>
      </c>
      <c r="N35" s="39"/>
      <c r="O35" s="39">
        <v>724541749.94000006</v>
      </c>
      <c r="P35" s="39">
        <v>209215432</v>
      </c>
      <c r="Q35" s="39">
        <v>379198946.60000002</v>
      </c>
      <c r="R35" s="39"/>
      <c r="S35" s="39">
        <v>47947227.049999997</v>
      </c>
      <c r="T35" s="39">
        <v>812361904.48000002</v>
      </c>
      <c r="U35" s="39">
        <v>1164659671.4400001</v>
      </c>
      <c r="V35" s="39">
        <v>667690114.96000004</v>
      </c>
      <c r="W35" s="39">
        <v>68937676.349999994</v>
      </c>
      <c r="X35" s="39">
        <v>1145888174.3900001</v>
      </c>
      <c r="Y35" s="39">
        <v>0</v>
      </c>
      <c r="Z35" s="39">
        <v>1063738207.53</v>
      </c>
      <c r="AA35" s="39">
        <v>2813047037.2399998</v>
      </c>
      <c r="AB35" s="35">
        <f t="shared" si="0"/>
        <v>10755468824.82</v>
      </c>
      <c r="AC35" s="29"/>
      <c r="AD35" s="29"/>
    </row>
    <row r="36" spans="1:45" s="30" customFormat="1" x14ac:dyDescent="0.2">
      <c r="A36" s="36"/>
      <c r="B36" s="26" t="s">
        <v>42</v>
      </c>
      <c r="C36" s="27"/>
      <c r="D36" s="39">
        <v>262662627.91</v>
      </c>
      <c r="E36" s="39">
        <v>13851549.1</v>
      </c>
      <c r="F36" s="39">
        <v>23762921.399999999</v>
      </c>
      <c r="G36" s="39">
        <v>177137174.05000001</v>
      </c>
      <c r="H36" s="39">
        <v>156211773.38999999</v>
      </c>
      <c r="I36" s="39">
        <v>467962074.61000001</v>
      </c>
      <c r="J36" s="39"/>
      <c r="K36" s="39">
        <v>277218765.13</v>
      </c>
      <c r="L36" s="39">
        <v>279435797.25</v>
      </c>
      <c r="M36" s="39">
        <v>0</v>
      </c>
      <c r="N36" s="39"/>
      <c r="O36" s="39">
        <v>724541749.94000006</v>
      </c>
      <c r="P36" s="39">
        <v>209215432</v>
      </c>
      <c r="Q36" s="39">
        <v>379198946.60000002</v>
      </c>
      <c r="R36" s="39"/>
      <c r="S36" s="39">
        <v>47947227.049999997</v>
      </c>
      <c r="T36" s="39">
        <v>812361904.48000002</v>
      </c>
      <c r="U36" s="39">
        <v>1164659671.4400001</v>
      </c>
      <c r="V36" s="39">
        <v>667690114.96000004</v>
      </c>
      <c r="W36" s="39">
        <v>68937676.349999994</v>
      </c>
      <c r="X36" s="39">
        <v>1145888174.3900001</v>
      </c>
      <c r="Y36" s="39">
        <v>0</v>
      </c>
      <c r="Z36" s="39">
        <v>1063738207.53</v>
      </c>
      <c r="AA36" s="39">
        <v>2813047037.2399998</v>
      </c>
      <c r="AB36" s="35">
        <f t="shared" si="0"/>
        <v>10755468824.82</v>
      </c>
      <c r="AC36" s="29"/>
      <c r="AD36" s="29"/>
    </row>
    <row r="37" spans="1:45" s="34" customFormat="1" x14ac:dyDescent="0.2">
      <c r="A37" s="31" t="s">
        <v>37</v>
      </c>
      <c r="B37" s="40"/>
      <c r="C37" s="40"/>
      <c r="D37" s="41">
        <f>+D34+D36</f>
        <v>369274244.32999998</v>
      </c>
      <c r="E37" s="41">
        <f t="shared" ref="E37:AA37" si="2">+E34+E36</f>
        <v>16126633.99</v>
      </c>
      <c r="F37" s="41">
        <f t="shared" si="2"/>
        <v>46922071.259999998</v>
      </c>
      <c r="G37" s="41">
        <f t="shared" si="2"/>
        <v>248834195.81999999</v>
      </c>
      <c r="H37" s="41">
        <f t="shared" si="2"/>
        <v>212517041.56999999</v>
      </c>
      <c r="I37" s="41">
        <f t="shared" si="2"/>
        <v>549911030.47000003</v>
      </c>
      <c r="J37" s="41">
        <f t="shared" si="2"/>
        <v>0</v>
      </c>
      <c r="K37" s="41">
        <f t="shared" si="2"/>
        <v>314000051</v>
      </c>
      <c r="L37" s="41">
        <f t="shared" si="2"/>
        <v>534468948.25</v>
      </c>
      <c r="M37" s="41">
        <f t="shared" si="2"/>
        <v>0</v>
      </c>
      <c r="N37" s="41">
        <f t="shared" si="2"/>
        <v>11062553.280000001</v>
      </c>
      <c r="O37" s="41">
        <f t="shared" si="2"/>
        <v>1006645184.24</v>
      </c>
      <c r="P37" s="41">
        <f t="shared" si="2"/>
        <v>308468319.20999998</v>
      </c>
      <c r="Q37" s="41">
        <f t="shared" si="2"/>
        <v>657630604.80999994</v>
      </c>
      <c r="R37" s="41">
        <f t="shared" si="2"/>
        <v>0</v>
      </c>
      <c r="S37" s="41">
        <f t="shared" si="2"/>
        <v>68951834.120000005</v>
      </c>
      <c r="T37" s="41">
        <f t="shared" si="2"/>
        <v>1550197811.3099999</v>
      </c>
      <c r="U37" s="41">
        <f t="shared" si="2"/>
        <v>1471932597.8200002</v>
      </c>
      <c r="V37" s="41">
        <f t="shared" si="2"/>
        <v>973459570.77999997</v>
      </c>
      <c r="W37" s="41">
        <f t="shared" si="2"/>
        <v>412176512.38999999</v>
      </c>
      <c r="X37" s="41">
        <f t="shared" si="2"/>
        <v>1919323784.5</v>
      </c>
      <c r="Y37" s="41">
        <f t="shared" si="2"/>
        <v>0</v>
      </c>
      <c r="Z37" s="41">
        <f t="shared" si="2"/>
        <v>2447188858.1499996</v>
      </c>
      <c r="AA37" s="41">
        <f t="shared" si="2"/>
        <v>3523333297.6099997</v>
      </c>
      <c r="AB37" s="32">
        <f t="shared" si="0"/>
        <v>16642425144.91</v>
      </c>
      <c r="AC37" s="33"/>
      <c r="AD37" s="33"/>
    </row>
    <row r="38" spans="1:45" s="34" customFormat="1" x14ac:dyDescent="0.2">
      <c r="A38" s="42" t="s">
        <v>28</v>
      </c>
      <c r="B38" s="43"/>
      <c r="C38" s="43"/>
      <c r="D38" s="44">
        <f>+D31+D37</f>
        <v>1214262433.28</v>
      </c>
      <c r="E38" s="44">
        <f t="shared" ref="E38:AA38" si="3">+E31+E37</f>
        <v>2366032632.3799996</v>
      </c>
      <c r="F38" s="44">
        <f t="shared" si="3"/>
        <v>3373048655.1300001</v>
      </c>
      <c r="G38" s="44">
        <f t="shared" si="3"/>
        <v>2223923729.21</v>
      </c>
      <c r="H38" s="44">
        <f t="shared" si="3"/>
        <v>2770790305.2000003</v>
      </c>
      <c r="I38" s="44">
        <f t="shared" si="3"/>
        <v>5525433665.0700006</v>
      </c>
      <c r="J38" s="44">
        <f t="shared" si="3"/>
        <v>2081644689.7600002</v>
      </c>
      <c r="K38" s="44">
        <f t="shared" si="3"/>
        <v>3290187697.6799998</v>
      </c>
      <c r="L38" s="44">
        <f t="shared" si="3"/>
        <v>7459800613.9099998</v>
      </c>
      <c r="M38" s="44">
        <f t="shared" si="3"/>
        <v>2702716289.0999999</v>
      </c>
      <c r="N38" s="44">
        <f t="shared" si="3"/>
        <v>3309371530.77</v>
      </c>
      <c r="O38" s="44">
        <f t="shared" si="3"/>
        <v>17065951881.640001</v>
      </c>
      <c r="P38" s="44">
        <f t="shared" si="3"/>
        <v>3022334768.6500001</v>
      </c>
      <c r="Q38" s="44">
        <f t="shared" si="3"/>
        <v>3983623578.8399997</v>
      </c>
      <c r="R38" s="44">
        <f t="shared" si="3"/>
        <v>7723529609.2000008</v>
      </c>
      <c r="S38" s="44">
        <f t="shared" si="3"/>
        <v>2946031432.5099998</v>
      </c>
      <c r="T38" s="44">
        <f t="shared" si="3"/>
        <v>5267873238.7299995</v>
      </c>
      <c r="U38" s="44">
        <f t="shared" si="3"/>
        <v>30124363310.860001</v>
      </c>
      <c r="V38" s="44">
        <f t="shared" si="3"/>
        <v>4292325230.8999996</v>
      </c>
      <c r="W38" s="44">
        <f t="shared" si="3"/>
        <v>3973009674.52</v>
      </c>
      <c r="X38" s="44">
        <f t="shared" si="3"/>
        <v>13927049092.470001</v>
      </c>
      <c r="Y38" s="44">
        <f t="shared" si="3"/>
        <v>2060423574.0800002</v>
      </c>
      <c r="Z38" s="44">
        <f t="shared" si="3"/>
        <v>5142178333.2299995</v>
      </c>
      <c r="AA38" s="44">
        <f t="shared" si="3"/>
        <v>61534636993.990005</v>
      </c>
      <c r="AB38" s="45">
        <f t="shared" si="0"/>
        <v>197380542961.10999</v>
      </c>
      <c r="AC38" s="33"/>
      <c r="AD38" s="33"/>
    </row>
    <row r="39" spans="1:45" x14ac:dyDescent="0.2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 s="16"/>
    </row>
    <row r="40" spans="1:45" x14ac:dyDescent="0.2">
      <c r="A40"/>
      <c r="B40"/>
      <c r="C40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 s="16"/>
    </row>
    <row r="41" spans="1:45" x14ac:dyDescent="0.2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</row>
    <row r="42" spans="1:45" x14ac:dyDescent="0.2">
      <c r="A42" s="16"/>
      <c r="B42" s="16"/>
      <c r="C42" s="16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</row>
    <row r="43" spans="1:45" x14ac:dyDescent="0.2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</row>
    <row r="44" spans="1:45" x14ac:dyDescent="0.2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</row>
    <row r="45" spans="1:45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</row>
    <row r="46" spans="1:45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</row>
    <row r="47" spans="1:45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</row>
    <row r="48" spans="1:45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</row>
    <row r="49" spans="1:45" x14ac:dyDescent="0.2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</row>
    <row r="50" spans="1:45" x14ac:dyDescent="0.2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</row>
    <row r="51" spans="1:45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</row>
    <row r="52" spans="1:45" x14ac:dyDescent="0.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</row>
    <row r="53" spans="1:45" x14ac:dyDescent="0.2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</row>
    <row r="54" spans="1:45" x14ac:dyDescent="0.2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</row>
    <row r="55" spans="1:45" x14ac:dyDescent="0.2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</row>
    <row r="56" spans="1:45" x14ac:dyDescent="0.2">
      <c r="A56" s="46"/>
      <c r="B56" s="46"/>
      <c r="C56" s="46"/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  <c r="AJ56" s="46"/>
      <c r="AK56" s="46"/>
      <c r="AL56" s="46"/>
      <c r="AM56" s="46"/>
      <c r="AN56" s="46"/>
      <c r="AO56" s="46"/>
      <c r="AP56" s="46"/>
      <c r="AQ56" s="46"/>
      <c r="AR56" s="46"/>
      <c r="AS56" s="46"/>
    </row>
    <row r="57" spans="1:45" x14ac:dyDescent="0.2">
      <c r="A57" s="46"/>
      <c r="B57" s="46"/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6"/>
      <c r="AP57" s="46"/>
      <c r="AQ57" s="46"/>
      <c r="AR57" s="46"/>
      <c r="AS57" s="46"/>
    </row>
    <row r="58" spans="1:45" x14ac:dyDescent="0.2">
      <c r="A58" s="46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</row>
    <row r="59" spans="1:45" x14ac:dyDescent="0.2">
      <c r="A59" s="46"/>
      <c r="B59" s="46"/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6"/>
      <c r="AL59" s="46"/>
      <c r="AM59" s="46"/>
      <c r="AN59" s="46"/>
      <c r="AO59" s="46"/>
      <c r="AP59" s="46"/>
      <c r="AQ59" s="46"/>
      <c r="AR59" s="46"/>
      <c r="AS59" s="46"/>
    </row>
    <row r="60" spans="1:45" x14ac:dyDescent="0.2">
      <c r="A60" s="46"/>
      <c r="B60" s="46"/>
      <c r="C60" s="46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6"/>
      <c r="AP60" s="46"/>
      <c r="AQ60" s="46"/>
      <c r="AR60" s="46"/>
      <c r="AS60" s="46"/>
    </row>
    <row r="61" spans="1:45" x14ac:dyDescent="0.2">
      <c r="A61" s="46"/>
      <c r="B61" s="46"/>
      <c r="C61" s="46"/>
      <c r="D61" s="46"/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  <c r="AH61" s="46"/>
      <c r="AI61" s="46"/>
      <c r="AJ61" s="46"/>
      <c r="AK61" s="46"/>
      <c r="AL61" s="46"/>
      <c r="AM61" s="46"/>
      <c r="AN61" s="46"/>
      <c r="AO61" s="46"/>
      <c r="AP61" s="46"/>
      <c r="AQ61" s="46"/>
      <c r="AR61" s="46"/>
      <c r="AS61" s="46"/>
    </row>
    <row r="62" spans="1:45" x14ac:dyDescent="0.2">
      <c r="A62" s="46"/>
      <c r="B62" s="46"/>
      <c r="C62" s="46"/>
      <c r="D62" s="46"/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  <c r="AH62" s="46"/>
      <c r="AI62" s="46"/>
      <c r="AJ62" s="46"/>
      <c r="AK62" s="46"/>
      <c r="AL62" s="46"/>
      <c r="AM62" s="46"/>
    </row>
    <row r="63" spans="1:45" x14ac:dyDescent="0.2">
      <c r="A63" s="46"/>
      <c r="B63" s="46"/>
      <c r="C63" s="46"/>
      <c r="D63" s="46"/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  <c r="AH63" s="46"/>
      <c r="AI63" s="46"/>
      <c r="AJ63" s="46"/>
      <c r="AK63" s="46"/>
      <c r="AL63" s="46"/>
      <c r="AM63" s="46"/>
    </row>
  </sheetData>
  <phoneticPr fontId="7" type="noConversion"/>
  <printOptions horizontalCentered="1"/>
  <pageMargins left="0.15748031496062992" right="0.15748031496062992" top="0.98425196850393704" bottom="0.98425196850393704" header="0.51181102362204722" footer="0.51181102362204722"/>
  <pageSetup paperSize="5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Flujo-Cuatro-Años</vt:lpstr>
      <vt:lpstr>Devengado</vt:lpstr>
      <vt:lpstr>Pagado</vt:lpstr>
      <vt:lpstr>Devengado!Área_de_impresión</vt:lpstr>
      <vt:lpstr>Pagado!Área_de_impresión</vt:lpstr>
    </vt:vector>
  </TitlesOfParts>
  <Company>CGP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Dámaris Gisbert</dc:creator>
  <cp:lastModifiedBy>Roxana Lopez</cp:lastModifiedBy>
  <cp:lastPrinted>2024-05-15T17:35:05Z</cp:lastPrinted>
  <dcterms:created xsi:type="dcterms:W3CDTF">2008-02-21T12:54:27Z</dcterms:created>
  <dcterms:modified xsi:type="dcterms:W3CDTF">2024-05-28T16:59:42Z</dcterms:modified>
</cp:coreProperties>
</file>