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4 2023\Anexo 30 AdmCentral\"/>
    </mc:Choice>
  </mc:AlternateContent>
  <bookViews>
    <workbookView xWindow="-120" yWindow="-120" windowWidth="24240" windowHeight="13140"/>
  </bookViews>
  <sheets>
    <sheet name="Flujo-Cuatro-Años" sheetId="4" r:id="rId1"/>
  </sheets>
  <externalReferences>
    <externalReference r:id="rId2"/>
    <externalReference r:id="rId3"/>
    <externalReference r:id="rId4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4" l="1"/>
  <c r="D59" i="4"/>
  <c r="E59" i="4"/>
  <c r="F59" i="4"/>
  <c r="G59" i="4"/>
  <c r="H59" i="4"/>
  <c r="I59" i="4"/>
  <c r="B59" i="4" l="1"/>
  <c r="F60" i="4" l="1"/>
  <c r="B60" i="4"/>
  <c r="D60" i="4" l="1"/>
  <c r="H60" i="4"/>
</calcChain>
</file>

<file path=xl/sharedStrings.xml><?xml version="1.0" encoding="utf-8"?>
<sst xmlns="http://schemas.openxmlformats.org/spreadsheetml/2006/main" count="64" uniqueCount="58">
  <si>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</si>
  <si>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</si>
  <si>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</si>
  <si>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</si>
  <si>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</si>
  <si>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</si>
  <si>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</si>
  <si>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</si>
  <si>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</si>
  <si>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</si>
  <si>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</si>
  <si>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7597 BIRF - PROSAP</t>
  </si>
  <si>
    <t>Acreedor</t>
  </si>
  <si>
    <t>Interés</t>
  </si>
  <si>
    <t>Gobierno Federal</t>
  </si>
  <si>
    <t>FFFIR Ley 8530</t>
  </si>
  <si>
    <t>Banco de la Nación Argentina</t>
  </si>
  <si>
    <t>1855 BID - MUNICIPIOS</t>
  </si>
  <si>
    <t>1134 BID - PROMEBA</t>
  </si>
  <si>
    <t>3806 BID-PROSAP</t>
  </si>
  <si>
    <t>1895 BID - PROAS ENOHSA Los Barriales</t>
  </si>
  <si>
    <t>1895 BID - PROAS ENOHSA PMG EPAS</t>
  </si>
  <si>
    <t>Tenedores de Bonos</t>
  </si>
  <si>
    <t>SUBTOTAL SERVICIOS DE LA DEUDA</t>
  </si>
  <si>
    <t>TOTAL SERVICIOS DE LA DEUDA</t>
  </si>
  <si>
    <t>Tipo de cambio proyectado</t>
  </si>
  <si>
    <t>FLUJO DE VENCIMIENTOS ESTIMADO</t>
  </si>
  <si>
    <t>ADMINISTRACIÓN CENTRAL (*):</t>
  </si>
  <si>
    <t>FFFIR Ley 8930 - $416 MM</t>
  </si>
  <si>
    <t>FFFIR Ley 8066 Ampliación</t>
  </si>
  <si>
    <t>ANSES 3% 2019</t>
  </si>
  <si>
    <t>ANSES - Fideicomiso IPV VDF</t>
  </si>
  <si>
    <t>Multilateral</t>
  </si>
  <si>
    <t>BONO DE INTERESES</t>
  </si>
  <si>
    <t>BADLAR promedio proyectada</t>
  </si>
  <si>
    <t>UVA proyectado</t>
  </si>
  <si>
    <t>Refinanciación 2019 FFDP</t>
  </si>
  <si>
    <t>Programa para la Emergencia Financiera Provincial II</t>
  </si>
  <si>
    <t>Programa para la Emergencia Financiera Provincial</t>
  </si>
  <si>
    <t>BONO MENDOZA 2029</t>
  </si>
  <si>
    <t>CER proyectado</t>
  </si>
  <si>
    <t>Operaciones financieras no consolidadas</t>
  </si>
  <si>
    <t>Banco Nación-Refinanciación 2022</t>
  </si>
  <si>
    <t>4779 BID - RP82</t>
  </si>
  <si>
    <t>BONO MENDOZA 2024 - Inversión en Infraestructura Pública</t>
  </si>
  <si>
    <t>BONO EMERGENCIA</t>
  </si>
  <si>
    <t>BONO MENDOZA 2023</t>
  </si>
  <si>
    <t>Proyección 2023/2026</t>
  </si>
  <si>
    <t>4312 BID PLAN BELGRANO</t>
  </si>
  <si>
    <t>8867 BIRF - GIRSAR</t>
  </si>
  <si>
    <t>8712 BIRF - Proyecto Integral Hábitat y Vivienda</t>
  </si>
  <si>
    <t>BONO DE CONVERSIÓN ANSES</t>
  </si>
  <si>
    <t>Las proyecciones de variables (CER, UVA, TCN, BADLAR, etc.) se encuentran sujetas a variaciones y/o modificaciones. Las mismas se realizan exclusivamente con fines informativos y de exposición.</t>
  </si>
  <si>
    <t>TÍTULOS DE DEUDA SVS</t>
  </si>
  <si>
    <t>TÍTULOS DE DEUDA 2024</t>
  </si>
  <si>
    <t>FFFIR Cloacas Tunuyán - Tupungato</t>
  </si>
  <si>
    <t>Ejercicio 2023: Cuarto Trimestre</t>
  </si>
  <si>
    <t>Se incluye endeudamiento del CUC 020 (Dir. Gral. de Crédito al Sector Público) y CUC 361 (Unidad de Financiamiento Internacional).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</si>
</sst>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\ #,##0;\-&quot;$&quot;\ #,##0"/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1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3" borderId="0" applyNumberFormat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3" fillId="0" borderId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14" applyNumberFormat="0" applyFont="0" applyAlignment="0" applyProtection="0"/>
  </cellStyleXfs>
  <cellXfs count="48">
    <xf numFmtId="0" fontId="0" fillId="0" borderId="0" xfId="0"/>
    <xf numFmtId="0" fontId="8" fillId="0" borderId="0" xfId="4" applyFont="1" applyAlignment="1">
      <alignment vertical="center"/>
    </xf>
    <xf numFmtId="0" fontId="16" fillId="4" borderId="5" xfId="0" applyFont="1" applyFill="1" applyBorder="1" applyAlignment="1">
      <alignment horizontal="center" vertical="center"/>
    </xf>
    <xf numFmtId="165" fontId="15" fillId="5" borderId="5" xfId="4" applyNumberFormat="1" applyFont="1" applyFill="1" applyBorder="1" applyAlignment="1">
      <alignment vertical="center"/>
    </xf>
    <xf numFmtId="0" fontId="15" fillId="5" borderId="5" xfId="4" applyFont="1" applyFill="1" applyBorder="1" applyAlignment="1">
      <alignment horizontal="center" vertical="center"/>
    </xf>
    <xf numFmtId="165" fontId="9" fillId="0" borderId="5" xfId="4" applyNumberFormat="1" applyFont="1" applyBorder="1" applyAlignment="1">
      <alignment vertical="center"/>
    </xf>
    <xf numFmtId="167" fontId="8" fillId="0" borderId="5" xfId="6" applyNumberFormat="1" applyFont="1" applyFill="1" applyBorder="1" applyAlignment="1">
      <alignment vertical="center"/>
    </xf>
    <xf numFmtId="165" fontId="15" fillId="2" borderId="5" xfId="4" applyNumberFormat="1" applyFont="1" applyFill="1" applyBorder="1" applyAlignment="1">
      <alignment vertical="center"/>
    </xf>
    <xf numFmtId="0" fontId="15" fillId="2" borderId="5" xfId="4" applyFont="1" applyFill="1" applyBorder="1" applyAlignment="1">
      <alignment vertical="center"/>
    </xf>
    <xf numFmtId="165" fontId="9" fillId="0" borderId="0" xfId="4" applyNumberFormat="1" applyFont="1" applyAlignment="1">
      <alignment vertical="center"/>
    </xf>
    <xf numFmtId="165" fontId="15" fillId="0" borderId="1" xfId="6" applyNumberFormat="1" applyFont="1" applyFill="1" applyBorder="1" applyAlignment="1">
      <alignment vertical="center"/>
    </xf>
    <xf numFmtId="0" fontId="16" fillId="0" borderId="0" xfId="4" applyFont="1" applyAlignment="1">
      <alignment vertical="center"/>
    </xf>
    <xf numFmtId="169" fontId="16" fillId="0" borderId="5" xfId="6" applyNumberFormat="1" applyFont="1" applyBorder="1" applyAlignment="1">
      <alignment vertical="center"/>
    </xf>
    <xf numFmtId="165" fontId="8" fillId="0" borderId="0" xfId="4" applyNumberFormat="1" applyFont="1" applyAlignment="1">
      <alignment vertical="center"/>
    </xf>
    <xf numFmtId="0" fontId="18" fillId="0" borderId="0" xfId="0" applyFont="1" applyAlignment="1">
      <alignment vertical="center"/>
    </xf>
    <xf numFmtId="1" fontId="18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165" fontId="23" fillId="0" borderId="0" xfId="4" applyNumberFormat="1" applyFont="1" applyAlignment="1">
      <alignment vertical="center"/>
    </xf>
    <xf numFmtId="10" fontId="8" fillId="0" borderId="0" xfId="32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5" fontId="16" fillId="0" borderId="5" xfId="4" applyNumberFormat="1" applyFont="1" applyBorder="1" applyAlignment="1">
      <alignment vertical="center"/>
    </xf>
    <xf numFmtId="173" fontId="8" fillId="0" borderId="0" xfId="32" applyNumberFormat="1" applyFont="1" applyFill="1" applyAlignment="1">
      <alignment vertical="center"/>
    </xf>
    <xf numFmtId="167" fontId="8" fillId="0" borderId="0" xfId="4" applyNumberFormat="1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168" fontId="16" fillId="0" borderId="5" xfId="6" applyNumberFormat="1" applyFont="1" applyBorder="1" applyAlignment="1">
      <alignment horizontal="center" vertical="center"/>
    </xf>
    <xf numFmtId="170" fontId="16" fillId="0" borderId="5" xfId="6" applyNumberFormat="1" applyFont="1" applyFill="1" applyBorder="1" applyAlignment="1">
      <alignment horizontal="center" vertical="center"/>
    </xf>
    <xf numFmtId="10" fontId="16" fillId="0" borderId="1" xfId="5" applyNumberFormat="1" applyFont="1" applyFill="1" applyBorder="1" applyAlignment="1">
      <alignment horizontal="center" vertical="center"/>
    </xf>
    <xf numFmtId="10" fontId="16" fillId="0" borderId="3" xfId="5" applyNumberFormat="1" applyFont="1" applyFill="1" applyBorder="1" applyAlignment="1">
      <alignment horizontal="center" vertical="center"/>
    </xf>
    <xf numFmtId="170" fontId="16" fillId="0" borderId="1" xfId="6" applyNumberFormat="1" applyFont="1" applyFill="1" applyBorder="1" applyAlignment="1">
      <alignment horizontal="center" vertical="center"/>
    </xf>
    <xf numFmtId="170" fontId="16" fillId="0" borderId="3" xfId="6" applyNumberFormat="1" applyFont="1" applyFill="1" applyBorder="1" applyAlignment="1">
      <alignment horizontal="center" vertical="center"/>
    </xf>
    <xf numFmtId="165" fontId="15" fillId="4" borderId="4" xfId="4" applyNumberFormat="1" applyFont="1" applyFill="1" applyBorder="1" applyAlignment="1">
      <alignment horizontal="left" vertical="center" wrapText="1"/>
    </xf>
    <xf numFmtId="165" fontId="15" fillId="4" borderId="6" xfId="4" applyNumberFormat="1" applyFont="1" applyFill="1" applyBorder="1" applyAlignment="1">
      <alignment horizontal="left" vertical="center" wrapText="1"/>
    </xf>
    <xf numFmtId="165" fontId="15" fillId="4" borderId="7" xfId="4" applyNumberFormat="1" applyFont="1" applyFill="1" applyBorder="1" applyAlignment="1">
      <alignment horizontal="left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</cellXfs>
  <cellStyles count="41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3 3" xfId="35"/>
    <cellStyle name="Normal 4" xfId="3"/>
    <cellStyle name="Normal 4 2" xfId="36"/>
    <cellStyle name="Normal 5" xfId="4"/>
    <cellStyle name="Normal 5 2" xfId="34"/>
    <cellStyle name="Normal 5 2 2" xfId="38"/>
    <cellStyle name="Normal 6" xfId="33"/>
    <cellStyle name="Normal 6 2" xfId="37"/>
    <cellStyle name="Normal 7" xfId="26"/>
    <cellStyle name="Normal 8" xfId="39"/>
    <cellStyle name="Notas 2" xfId="40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showGridLines="0" tabSelected="1" zoomScaleNormal="100" workbookViewId="0"/>
  </sheetViews>
  <sheetFormatPr baseColWidth="10" defaultRowHeight="12" x14ac:dyDescent="0.2"/>
  <cols>
    <col min="1" max="1" width="49.28515625" style="14" customWidth="1"/>
    <col min="2" max="3" width="14.7109375" style="14" bestFit="1" customWidth="1"/>
    <col min="4" max="4" width="15.7109375" style="14" bestFit="1" customWidth="1"/>
    <col min="5" max="5" width="14.7109375" style="14" bestFit="1" customWidth="1"/>
    <col min="6" max="6" width="15.7109375" style="14" bestFit="1" customWidth="1"/>
    <col min="7" max="7" width="14.7109375" style="14" bestFit="1" customWidth="1"/>
    <col min="8" max="8" width="15.7109375" style="14" bestFit="1" customWidth="1"/>
    <col min="9" max="9" width="14.7109375" style="14" bestFit="1" customWidth="1"/>
    <col min="10" max="10" width="15.140625" style="14" bestFit="1" customWidth="1"/>
    <col min="11" max="11" width="11.42578125" style="14"/>
    <col min="12" max="19" width="10" style="15" bestFit="1" customWidth="1"/>
    <col min="20" max="16384" width="11.42578125" style="14"/>
  </cols>
  <sheetData>
    <row r="1" spans="1:9" s="14" customFormat="1" ht="23.25" x14ac:dyDescent="0.2">
      <c r="A1" s="20" t="s">
        <v>1</v>
      </c>
    </row>
    <row r="3" spans="1:9" s="14" customFormat="1" ht="18.75" x14ac:dyDescent="0.2">
      <c r="A3" s="21" t="s">
        <v>27</v>
      </c>
    </row>
    <row r="4" spans="1:9" s="14" customFormat="1" x14ac:dyDescent="0.2">
      <c r="A4" s="22"/>
    </row>
    <row r="5" spans="1:9" s="14" customFormat="1" ht="15.75" customHeight="1" x14ac:dyDescent="0.2">
      <c r="A5" s="16" t="s">
        <v>2</v>
      </c>
      <c r="B5" s="27" t="s">
        <v>56</v>
      </c>
      <c r="C5" s="28"/>
      <c r="D5" s="28"/>
      <c r="E5" s="29"/>
    </row>
    <row r="6" spans="1:9" s="14" customFormat="1" x14ac:dyDescent="0.2">
      <c r="A6" s="22"/>
    </row>
    <row r="7" spans="1:9" s="14" customFormat="1" ht="15" x14ac:dyDescent="0.2">
      <c r="A7" s="23" t="s">
        <v>7</v>
      </c>
    </row>
    <row r="8" spans="1:9" s="14" customFormat="1" x14ac:dyDescent="0.2">
      <c r="A8" s="22"/>
    </row>
    <row r="9" spans="1:9" s="14" customFormat="1" ht="15" x14ac:dyDescent="0.2">
      <c r="A9" s="23" t="s">
        <v>8</v>
      </c>
    </row>
    <row r="10" spans="1:9" s="14" customFormat="1" ht="15" x14ac:dyDescent="0.2">
      <c r="A10" s="16" t="s">
        <v>47</v>
      </c>
    </row>
    <row r="11" spans="1:9" s="14" customFormat="1" ht="15" x14ac:dyDescent="0.2">
      <c r="A11" s="16"/>
    </row>
    <row r="12" spans="1:9" s="14" customFormat="1" ht="15" x14ac:dyDescent="0.2">
      <c r="A12" s="16"/>
    </row>
    <row r="13" spans="1:9" s="1" customFormat="1" ht="12.75" x14ac:dyDescent="0.2">
      <c r="A13" s="39" t="s">
        <v>12</v>
      </c>
      <c r="B13" s="42" t="s">
        <v>26</v>
      </c>
      <c r="C13" s="43"/>
      <c r="D13" s="43"/>
      <c r="E13" s="43"/>
      <c r="F13" s="43"/>
      <c r="G13" s="43"/>
      <c r="H13" s="43"/>
      <c r="I13" s="44"/>
    </row>
    <row r="14" spans="1:9" s="1" customFormat="1" ht="12.75" x14ac:dyDescent="0.2">
      <c r="A14" s="40"/>
      <c r="B14" s="45"/>
      <c r="C14" s="46"/>
      <c r="D14" s="46"/>
      <c r="E14" s="46"/>
      <c r="F14" s="46"/>
      <c r="G14" s="46"/>
      <c r="H14" s="46"/>
      <c r="I14" s="47"/>
    </row>
    <row r="15" spans="1:9" s="1" customFormat="1" ht="12.75" x14ac:dyDescent="0.2">
      <c r="A15" s="40"/>
      <c r="B15" s="31">
        <v>2023</v>
      </c>
      <c r="C15" s="32"/>
      <c r="D15" s="31">
        <v>2024</v>
      </c>
      <c r="E15" s="32">
        <v>2021</v>
      </c>
      <c r="F15" s="31">
        <v>2025</v>
      </c>
      <c r="G15" s="32">
        <v>2021</v>
      </c>
      <c r="H15" s="31">
        <v>2026</v>
      </c>
      <c r="I15" s="32">
        <v>2021</v>
      </c>
    </row>
    <row r="16" spans="1:9" s="1" customFormat="1" ht="12.75" x14ac:dyDescent="0.2">
      <c r="A16" s="41"/>
      <c r="B16" s="2" t="s">
        <v>0</v>
      </c>
      <c r="C16" s="2" t="s">
        <v>13</v>
      </c>
      <c r="D16" s="2" t="s">
        <v>0</v>
      </c>
      <c r="E16" s="2" t="s">
        <v>13</v>
      </c>
      <c r="F16" s="2" t="s">
        <v>0</v>
      </c>
      <c r="G16" s="2" t="s">
        <v>13</v>
      </c>
      <c r="H16" s="2" t="s">
        <v>0</v>
      </c>
      <c r="I16" s="2" t="s">
        <v>13</v>
      </c>
    </row>
    <row r="17" spans="1:11" s="1" customFormat="1" ht="12.75" x14ac:dyDescent="0.2">
      <c r="A17" s="3" t="s">
        <v>14</v>
      </c>
      <c r="B17" s="4"/>
      <c r="C17" s="4"/>
      <c r="D17" s="4"/>
      <c r="E17" s="4"/>
      <c r="F17" s="4"/>
      <c r="G17" s="4"/>
      <c r="H17" s="4"/>
      <c r="I17" s="4"/>
    </row>
    <row r="18" spans="1:11" s="1" customFormat="1" ht="12.75" x14ac:dyDescent="0.2">
      <c r="A18" s="5" t="s">
        <v>36</v>
      </c>
      <c r="B18" s="6">
        <v>5232137717.9711437</v>
      </c>
      <c r="C18" s="6">
        <v>598828912.78888488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</row>
    <row r="19" spans="1:11" s="1" customFormat="1" ht="12.75" x14ac:dyDescent="0.2">
      <c r="A19" s="5" t="s">
        <v>37</v>
      </c>
      <c r="B19" s="6">
        <v>4833842420.9222612</v>
      </c>
      <c r="C19" s="6">
        <v>2237464.6907777572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</row>
    <row r="20" spans="1:11" s="1" customFormat="1" ht="12.75" x14ac:dyDescent="0.2">
      <c r="A20" s="5" t="s">
        <v>38</v>
      </c>
      <c r="B20" s="6">
        <v>3391843516.5982556</v>
      </c>
      <c r="C20" s="6">
        <v>1569999.483676506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</row>
    <row r="21" spans="1:11" s="1" customFormat="1" ht="12.75" x14ac:dyDescent="0.2">
      <c r="A21" s="5" t="s">
        <v>15</v>
      </c>
      <c r="B21" s="6">
        <v>572525410.62824774</v>
      </c>
      <c r="C21" s="6">
        <v>66497846.130000003</v>
      </c>
      <c r="D21" s="6">
        <v>801460618.61197221</v>
      </c>
      <c r="E21" s="6">
        <v>32142803.450000003</v>
      </c>
      <c r="F21" s="6">
        <v>0</v>
      </c>
      <c r="G21" s="6">
        <v>0</v>
      </c>
      <c r="H21" s="6">
        <v>0</v>
      </c>
      <c r="I21" s="6">
        <v>0</v>
      </c>
    </row>
    <row r="22" spans="1:11" s="1" customFormat="1" ht="12.75" x14ac:dyDescent="0.2">
      <c r="A22" s="5" t="s">
        <v>28</v>
      </c>
      <c r="B22" s="6">
        <v>120750744.65440223</v>
      </c>
      <c r="C22" s="6">
        <v>29085478.094389144</v>
      </c>
      <c r="D22" s="6">
        <v>131335142.00303066</v>
      </c>
      <c r="E22" s="6">
        <v>19956852.535240844</v>
      </c>
      <c r="F22" s="6">
        <v>131335142.00303066</v>
      </c>
      <c r="G22" s="6">
        <v>7977650.1396445232</v>
      </c>
      <c r="H22" s="6">
        <v>21889190.333838478</v>
      </c>
      <c r="I22" s="6">
        <v>202308.38733244181</v>
      </c>
    </row>
    <row r="23" spans="1:11" s="1" customFormat="1" ht="12.75" x14ac:dyDescent="0.2">
      <c r="A23" s="5" t="s">
        <v>55</v>
      </c>
      <c r="B23" s="6">
        <v>0</v>
      </c>
      <c r="C23" s="6">
        <v>6775344.7348776404</v>
      </c>
      <c r="D23" s="6">
        <v>8930979.3962206934</v>
      </c>
      <c r="E23" s="6">
        <v>31091827.294197846</v>
      </c>
      <c r="F23" s="6">
        <v>35723917.584882781</v>
      </c>
      <c r="G23" s="6">
        <v>28832393.352998402</v>
      </c>
      <c r="H23" s="6">
        <v>35723917.584882781</v>
      </c>
      <c r="I23" s="6">
        <v>25991775.283974078</v>
      </c>
    </row>
    <row r="24" spans="1:11" s="1" customFormat="1" ht="12.75" x14ac:dyDescent="0.2">
      <c r="A24" s="5" t="s">
        <v>31</v>
      </c>
      <c r="B24" s="6">
        <v>20167955.399999999</v>
      </c>
      <c r="C24" s="6">
        <v>55443329.310000002</v>
      </c>
      <c r="D24" s="6">
        <v>22077448.800000001</v>
      </c>
      <c r="E24" s="6">
        <v>56454389.780000001</v>
      </c>
      <c r="F24" s="6">
        <v>24199206.670000002</v>
      </c>
      <c r="G24" s="6">
        <v>20022392.689999998</v>
      </c>
      <c r="H24" s="6">
        <v>19396169.98</v>
      </c>
      <c r="I24" s="6">
        <v>3812419.3</v>
      </c>
    </row>
    <row r="25" spans="1:11" s="1" customFormat="1" ht="12.75" x14ac:dyDescent="0.2">
      <c r="A25" s="5" t="s">
        <v>29</v>
      </c>
      <c r="B25" s="6">
        <v>13043640.643109083</v>
      </c>
      <c r="C25" s="6">
        <v>2967883.1385282325</v>
      </c>
      <c r="D25" s="6">
        <v>14186979.983953489</v>
      </c>
      <c r="E25" s="6">
        <v>2080795.1997406902</v>
      </c>
      <c r="F25" s="6">
        <v>14186979.983953489</v>
      </c>
      <c r="G25" s="6">
        <v>813782.03057687869</v>
      </c>
      <c r="H25" s="6">
        <v>1182248.331996124</v>
      </c>
      <c r="I25" s="6">
        <v>8625.6759317650703</v>
      </c>
    </row>
    <row r="26" spans="1:11" s="1" customFormat="1" ht="12.75" x14ac:dyDescent="0.2">
      <c r="A26" s="5" t="s">
        <v>30</v>
      </c>
      <c r="B26" s="6">
        <v>0</v>
      </c>
      <c r="C26" s="6">
        <v>114908395.68000001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</row>
    <row r="27" spans="1:11" s="1" customFormat="1" ht="12.75" x14ac:dyDescent="0.2">
      <c r="A27" s="3" t="s">
        <v>16</v>
      </c>
      <c r="B27" s="4"/>
      <c r="C27" s="4"/>
      <c r="D27" s="4"/>
      <c r="E27" s="4"/>
      <c r="F27" s="4"/>
      <c r="G27" s="4"/>
      <c r="H27" s="4"/>
      <c r="I27" s="4"/>
    </row>
    <row r="28" spans="1:11" s="1" customFormat="1" ht="12.75" x14ac:dyDescent="0.2">
      <c r="A28" s="5" t="s">
        <v>42</v>
      </c>
      <c r="B28" s="6">
        <v>4306981515.96</v>
      </c>
      <c r="C28" s="6">
        <v>15239563309.992971</v>
      </c>
      <c r="D28" s="6">
        <v>4306981515.96</v>
      </c>
      <c r="E28" s="6">
        <v>13590627788.114101</v>
      </c>
      <c r="F28" s="6">
        <v>4306981515.96</v>
      </c>
      <c r="G28" s="6">
        <v>5293492377.1488409</v>
      </c>
      <c r="H28" s="6">
        <v>4306981515.96</v>
      </c>
      <c r="I28" s="6">
        <v>1544961652.8419344</v>
      </c>
    </row>
    <row r="29" spans="1:11" s="1" customFormat="1" ht="12.75" x14ac:dyDescent="0.2">
      <c r="A29" s="3" t="s">
        <v>32</v>
      </c>
      <c r="B29" s="4"/>
      <c r="C29" s="4"/>
      <c r="D29" s="4"/>
      <c r="E29" s="4"/>
      <c r="F29" s="4"/>
      <c r="G29" s="4"/>
      <c r="H29" s="4"/>
      <c r="I29" s="4"/>
    </row>
    <row r="30" spans="1:11" s="1" customFormat="1" ht="12.75" x14ac:dyDescent="0.2">
      <c r="A30" s="7" t="s">
        <v>3</v>
      </c>
      <c r="B30" s="8"/>
      <c r="C30" s="8"/>
      <c r="D30" s="8"/>
      <c r="E30" s="8"/>
      <c r="F30" s="8"/>
      <c r="G30" s="8"/>
      <c r="H30" s="8"/>
      <c r="I30" s="8"/>
    </row>
    <row r="31" spans="1:11" s="1" customFormat="1" ht="12.75" x14ac:dyDescent="0.2">
      <c r="A31" s="5" t="s">
        <v>10</v>
      </c>
      <c r="B31" s="6">
        <v>2849037451.5934477</v>
      </c>
      <c r="C31" s="6">
        <v>2990967205.5628104</v>
      </c>
      <c r="D31" s="6">
        <v>5240641001.7763214</v>
      </c>
      <c r="E31" s="6">
        <v>4581814479.9664526</v>
      </c>
      <c r="F31" s="6">
        <v>7873761129.6430807</v>
      </c>
      <c r="G31" s="6">
        <v>5413693274.9876757</v>
      </c>
      <c r="H31" s="6">
        <v>9760621472.9272118</v>
      </c>
      <c r="I31" s="6">
        <v>5351863456.1451206</v>
      </c>
      <c r="J31" s="26"/>
      <c r="K31" s="26"/>
    </row>
    <row r="32" spans="1:11" s="1" customFormat="1" ht="12.75" x14ac:dyDescent="0.2">
      <c r="A32" s="5" t="s">
        <v>6</v>
      </c>
      <c r="B32" s="6">
        <v>4218699156.9607878</v>
      </c>
      <c r="C32" s="6">
        <v>3385610680.1971788</v>
      </c>
      <c r="D32" s="6">
        <v>6810012681.2278099</v>
      </c>
      <c r="E32" s="6">
        <v>4338005160.0649376</v>
      </c>
      <c r="F32" s="6">
        <v>9783924754.7462997</v>
      </c>
      <c r="G32" s="6">
        <v>4812628686.0656261</v>
      </c>
      <c r="H32" s="6">
        <v>11211529691.384628</v>
      </c>
      <c r="I32" s="6">
        <v>4297381870.3402958</v>
      </c>
      <c r="J32" s="26"/>
      <c r="K32" s="26"/>
    </row>
    <row r="33" spans="1:11" s="1" customFormat="1" ht="12.75" x14ac:dyDescent="0.2">
      <c r="A33" s="5" t="s">
        <v>5</v>
      </c>
      <c r="B33" s="6">
        <v>3788850251.8996716</v>
      </c>
      <c r="C33" s="6">
        <v>2556886043.089921</v>
      </c>
      <c r="D33" s="6">
        <v>6417753120.1524019</v>
      </c>
      <c r="E33" s="6">
        <v>3431128384.035656</v>
      </c>
      <c r="F33" s="6">
        <v>9451797809.2014313</v>
      </c>
      <c r="G33" s="6">
        <v>3836408157.4512491</v>
      </c>
      <c r="H33" s="6">
        <v>11255497693.972233</v>
      </c>
      <c r="I33" s="6">
        <v>3475780409.1578808</v>
      </c>
      <c r="J33" s="26"/>
      <c r="K33" s="26"/>
    </row>
    <row r="34" spans="1:11" s="1" customFormat="1" ht="12.75" x14ac:dyDescent="0.2">
      <c r="A34" s="5" t="s">
        <v>43</v>
      </c>
      <c r="B34" s="6">
        <v>0</v>
      </c>
      <c r="C34" s="6">
        <v>2428168573.2754993</v>
      </c>
      <c r="D34" s="6">
        <v>3144177043.1106791</v>
      </c>
      <c r="E34" s="6">
        <v>3419402587.6964374</v>
      </c>
      <c r="F34" s="6">
        <v>4576177561.2480698</v>
      </c>
      <c r="G34" s="6">
        <v>3980070451.1698923</v>
      </c>
      <c r="H34" s="6">
        <v>5344517406.5479317</v>
      </c>
      <c r="I34" s="6">
        <v>3776407092.7929125</v>
      </c>
      <c r="J34" s="26"/>
      <c r="K34" s="26"/>
    </row>
    <row r="35" spans="1:11" s="1" customFormat="1" ht="12.75" x14ac:dyDescent="0.2">
      <c r="A35" s="5" t="s">
        <v>19</v>
      </c>
      <c r="B35" s="6">
        <v>953927174.22031212</v>
      </c>
      <c r="C35" s="6">
        <v>1112653591.2816424</v>
      </c>
      <c r="D35" s="6">
        <v>1686475488.8558078</v>
      </c>
      <c r="E35" s="6">
        <v>1624655384.9133739</v>
      </c>
      <c r="F35" s="6">
        <v>2483770415.0359564</v>
      </c>
      <c r="G35" s="6">
        <v>1896353039.5191164</v>
      </c>
      <c r="H35" s="6">
        <v>2957751820.6724768</v>
      </c>
      <c r="I35" s="6">
        <v>1819199045.8144536</v>
      </c>
      <c r="J35" s="26"/>
      <c r="K35" s="26"/>
    </row>
    <row r="36" spans="1:11" s="1" customFormat="1" ht="12.75" x14ac:dyDescent="0.2">
      <c r="A36" s="5" t="s">
        <v>9</v>
      </c>
      <c r="B36" s="6">
        <v>5442809003.42033</v>
      </c>
      <c r="C36" s="6">
        <v>596421633.57234502</v>
      </c>
      <c r="D36" s="6">
        <v>10044662261.001297</v>
      </c>
      <c r="E36" s="6">
        <v>421831120.74283075</v>
      </c>
      <c r="F36" s="6">
        <v>0</v>
      </c>
      <c r="G36" s="6">
        <v>0</v>
      </c>
      <c r="H36" s="6">
        <v>0</v>
      </c>
      <c r="I36" s="6">
        <v>0</v>
      </c>
      <c r="J36" s="26"/>
      <c r="K36" s="26"/>
    </row>
    <row r="37" spans="1:11" s="1" customFormat="1" ht="12.75" x14ac:dyDescent="0.2">
      <c r="A37" s="5" t="s">
        <v>48</v>
      </c>
      <c r="B37" s="6">
        <v>0</v>
      </c>
      <c r="C37" s="6">
        <v>322541960.09701645</v>
      </c>
      <c r="D37" s="6">
        <v>419017398.62922603</v>
      </c>
      <c r="E37" s="6">
        <v>584603076.78340447</v>
      </c>
      <c r="F37" s="6">
        <v>1143801539.4941263</v>
      </c>
      <c r="G37" s="6">
        <v>708943206.42044926</v>
      </c>
      <c r="H37" s="6">
        <v>1447547949.6841683</v>
      </c>
      <c r="I37" s="6">
        <v>713168999.33319926</v>
      </c>
      <c r="J37" s="26"/>
      <c r="K37" s="26"/>
    </row>
    <row r="38" spans="1:11" s="1" customFormat="1" ht="12.75" x14ac:dyDescent="0.2">
      <c r="A38" s="5" t="s">
        <v>17</v>
      </c>
      <c r="B38" s="6">
        <v>549726009.17775273</v>
      </c>
      <c r="C38" s="6">
        <v>349628830.70138228</v>
      </c>
      <c r="D38" s="6">
        <v>906630510.33610809</v>
      </c>
      <c r="E38" s="6">
        <v>451765963.69105959</v>
      </c>
      <c r="F38" s="6">
        <v>1319551075.1641018</v>
      </c>
      <c r="G38" s="6">
        <v>495219548.0523479</v>
      </c>
      <c r="H38" s="6">
        <v>1541103594.7914958</v>
      </c>
      <c r="I38" s="6">
        <v>434838222.43531954</v>
      </c>
      <c r="J38" s="26"/>
      <c r="K38" s="26"/>
    </row>
    <row r="39" spans="1:11" s="1" customFormat="1" ht="12.75" x14ac:dyDescent="0.2">
      <c r="A39" s="5" t="s">
        <v>20</v>
      </c>
      <c r="B39" s="6">
        <v>25094151.959340572</v>
      </c>
      <c r="C39" s="6">
        <v>3532723.8893142221</v>
      </c>
      <c r="D39" s="6">
        <v>34749052.253391221</v>
      </c>
      <c r="E39" s="6">
        <v>4434778.3064728891</v>
      </c>
      <c r="F39" s="6">
        <v>44259918.351581521</v>
      </c>
      <c r="G39" s="6">
        <v>5060832.0530476831</v>
      </c>
      <c r="H39" s="6">
        <v>50098941.087870717</v>
      </c>
      <c r="I39" s="6">
        <v>5073231.0850789975</v>
      </c>
      <c r="J39" s="26"/>
      <c r="K39" s="26"/>
    </row>
    <row r="40" spans="1:11" s="1" customFormat="1" ht="12.75" x14ac:dyDescent="0.2">
      <c r="A40" s="5" t="s">
        <v>18</v>
      </c>
      <c r="B40" s="6">
        <v>315120684.36504173</v>
      </c>
      <c r="C40" s="6">
        <v>12136946.802380094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26"/>
      <c r="K40" s="26"/>
    </row>
    <row r="41" spans="1:11" s="1" customFormat="1" ht="12.75" x14ac:dyDescent="0.2">
      <c r="A41" s="5" t="s">
        <v>21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26"/>
      <c r="K41" s="26"/>
    </row>
    <row r="42" spans="1:11" s="1" customFormat="1" ht="12.75" x14ac:dyDescent="0.2">
      <c r="A42" s="7" t="s">
        <v>4</v>
      </c>
      <c r="B42" s="8"/>
      <c r="C42" s="8"/>
      <c r="D42" s="8"/>
      <c r="E42" s="8"/>
      <c r="F42" s="8"/>
      <c r="G42" s="8"/>
      <c r="H42" s="8"/>
      <c r="I42" s="8"/>
      <c r="J42" s="26"/>
    </row>
    <row r="43" spans="1:11" s="1" customFormat="1" ht="12.75" x14ac:dyDescent="0.2">
      <c r="A43" s="5" t="s">
        <v>11</v>
      </c>
      <c r="B43" s="6">
        <v>495321836.00502813</v>
      </c>
      <c r="C43" s="6">
        <v>270423326.95783973</v>
      </c>
      <c r="D43" s="6">
        <v>2119121605.7270098</v>
      </c>
      <c r="E43" s="6">
        <v>2222281151.1128588</v>
      </c>
      <c r="F43" s="6">
        <v>3817672166.3003793</v>
      </c>
      <c r="G43" s="6">
        <v>3347923167.5874949</v>
      </c>
      <c r="H43" s="6">
        <v>5682520990.0496216</v>
      </c>
      <c r="I43" s="6">
        <v>3952881424.354105</v>
      </c>
      <c r="J43" s="26"/>
    </row>
    <row r="44" spans="1:11" s="1" customFormat="1" ht="12.75" x14ac:dyDescent="0.2">
      <c r="A44" s="5" t="s">
        <v>50</v>
      </c>
      <c r="B44" s="6">
        <v>0</v>
      </c>
      <c r="C44" s="6">
        <v>154874727.29500008</v>
      </c>
      <c r="D44" s="6">
        <v>0</v>
      </c>
      <c r="E44" s="6">
        <v>444318488.3772155</v>
      </c>
      <c r="F44" s="6">
        <v>873480044.96481264</v>
      </c>
      <c r="G44" s="6">
        <v>676217030.57036698</v>
      </c>
      <c r="H44" s="6">
        <v>1271302387.6070657</v>
      </c>
      <c r="I44" s="6">
        <v>774687284.54160404</v>
      </c>
      <c r="J44" s="26"/>
    </row>
    <row r="45" spans="1:11" s="1" customFormat="1" ht="12.75" x14ac:dyDescent="0.2">
      <c r="A45" s="5" t="s">
        <v>49</v>
      </c>
      <c r="B45" s="6">
        <v>0</v>
      </c>
      <c r="C45" s="6">
        <v>1635429.3549908875</v>
      </c>
      <c r="D45" s="6">
        <v>0</v>
      </c>
      <c r="E45" s="6">
        <v>119760979.02004969</v>
      </c>
      <c r="F45" s="6">
        <v>0</v>
      </c>
      <c r="G45" s="6">
        <v>244085694.65284753</v>
      </c>
      <c r="H45" s="6">
        <v>233815509.89750332</v>
      </c>
      <c r="I45" s="6">
        <v>312654216.28628629</v>
      </c>
      <c r="J45" s="26"/>
    </row>
    <row r="46" spans="1:11" s="1" customFormat="1" ht="12.75" x14ac:dyDescent="0.2">
      <c r="A46" s="3" t="s">
        <v>22</v>
      </c>
      <c r="B46" s="4"/>
      <c r="C46" s="4"/>
      <c r="D46" s="4"/>
      <c r="E46" s="4"/>
      <c r="F46" s="4"/>
      <c r="G46" s="4"/>
      <c r="H46" s="4"/>
      <c r="I46" s="4"/>
      <c r="J46" s="26"/>
    </row>
    <row r="47" spans="1:11" s="1" customFormat="1" ht="12.75" x14ac:dyDescent="0.2">
      <c r="A47" s="5" t="s">
        <v>39</v>
      </c>
      <c r="B47" s="6">
        <v>22062978570.76923</v>
      </c>
      <c r="C47" s="6">
        <v>7054556637.5307693</v>
      </c>
      <c r="D47" s="6">
        <v>94636635824.94635</v>
      </c>
      <c r="E47" s="6">
        <v>28249404438.806694</v>
      </c>
      <c r="F47" s="6">
        <v>170491230670.6694</v>
      </c>
      <c r="G47" s="6">
        <v>41395124388.618668</v>
      </c>
      <c r="H47" s="6">
        <v>253772444228.58142</v>
      </c>
      <c r="I47" s="6">
        <v>47131244564.320976</v>
      </c>
      <c r="J47" s="26"/>
    </row>
    <row r="48" spans="1:11" s="1" customFormat="1" ht="12.75" x14ac:dyDescent="0.2">
      <c r="A48" s="5" t="s">
        <v>44</v>
      </c>
      <c r="B48" s="6">
        <v>4500944907.79</v>
      </c>
      <c r="C48" s="6">
        <v>461417991.9014343</v>
      </c>
      <c r="D48" s="6">
        <v>9003240234.1122284</v>
      </c>
      <c r="E48" s="6">
        <v>287778911.83892846</v>
      </c>
      <c r="F48" s="6">
        <v>0</v>
      </c>
      <c r="G48" s="6">
        <v>0</v>
      </c>
      <c r="H48" s="6">
        <v>0</v>
      </c>
      <c r="I48" s="6">
        <v>0</v>
      </c>
      <c r="J48" s="26"/>
    </row>
    <row r="49" spans="1:11" s="1" customFormat="1" ht="12.75" x14ac:dyDescent="0.2">
      <c r="A49" s="5" t="s">
        <v>51</v>
      </c>
      <c r="B49" s="6">
        <v>0</v>
      </c>
      <c r="C49" s="6">
        <v>4463257604.7601824</v>
      </c>
      <c r="D49" s="6">
        <v>0</v>
      </c>
      <c r="E49" s="6">
        <v>4783772671.1387491</v>
      </c>
      <c r="F49" s="6">
        <v>406554488.41666663</v>
      </c>
      <c r="G49" s="6">
        <v>2700389244.1041584</v>
      </c>
      <c r="H49" s="6">
        <v>813108976.83333325</v>
      </c>
      <c r="I49" s="6">
        <v>1188056370.9723196</v>
      </c>
      <c r="J49" s="26"/>
    </row>
    <row r="50" spans="1:11" s="1" customFormat="1" ht="12.75" x14ac:dyDescent="0.2">
      <c r="A50" s="5" t="s">
        <v>53</v>
      </c>
      <c r="B50" s="6">
        <v>1219168333</v>
      </c>
      <c r="C50" s="6">
        <v>2639808941.1905832</v>
      </c>
      <c r="D50" s="6">
        <v>2438336666</v>
      </c>
      <c r="E50" s="6">
        <v>2920370903.5746713</v>
      </c>
      <c r="F50" s="6">
        <v>1219168333</v>
      </c>
      <c r="G50" s="6">
        <v>312331083.62455022</v>
      </c>
      <c r="H50" s="6">
        <v>0</v>
      </c>
      <c r="I50" s="6">
        <v>0</v>
      </c>
      <c r="J50" s="26"/>
    </row>
    <row r="51" spans="1:11" s="1" customFormat="1" ht="12.75" x14ac:dyDescent="0.2">
      <c r="A51" s="5" t="s">
        <v>54</v>
      </c>
      <c r="B51" s="6">
        <v>877706837</v>
      </c>
      <c r="C51" s="6">
        <v>1388409091.9238877</v>
      </c>
      <c r="D51" s="6">
        <v>1755413674</v>
      </c>
      <c r="E51" s="6">
        <v>1195194415.6697102</v>
      </c>
      <c r="F51" s="6">
        <v>0</v>
      </c>
      <c r="G51" s="6">
        <v>0</v>
      </c>
      <c r="H51" s="6">
        <v>0</v>
      </c>
      <c r="I51" s="6">
        <v>0</v>
      </c>
      <c r="J51" s="26"/>
    </row>
    <row r="52" spans="1:11" s="1" customFormat="1" ht="12.75" x14ac:dyDescent="0.2">
      <c r="A52" s="5" t="s">
        <v>45</v>
      </c>
      <c r="B52" s="6">
        <v>807692307.69230771</v>
      </c>
      <c r="C52" s="6">
        <v>1542886047.6290839</v>
      </c>
      <c r="D52" s="6">
        <v>807692307.69230771</v>
      </c>
      <c r="E52" s="6">
        <v>985366057.58583724</v>
      </c>
      <c r="F52" s="6">
        <v>403846153.84615386</v>
      </c>
      <c r="G52" s="6">
        <v>104330231.7052508</v>
      </c>
      <c r="H52" s="6">
        <v>0</v>
      </c>
      <c r="I52" s="6">
        <v>0</v>
      </c>
      <c r="J52" s="26"/>
    </row>
    <row r="53" spans="1:11" s="1" customFormat="1" ht="12.75" x14ac:dyDescent="0.2">
      <c r="A53" s="5" t="s">
        <v>33</v>
      </c>
      <c r="B53" s="6">
        <v>7042825.7423999999</v>
      </c>
      <c r="C53" s="6">
        <v>12409008.491473885</v>
      </c>
      <c r="D53" s="6">
        <v>7042825.7423999999</v>
      </c>
      <c r="E53" s="6">
        <v>12796922.899056995</v>
      </c>
      <c r="F53" s="6">
        <v>7059735.2879999997</v>
      </c>
      <c r="G53" s="6">
        <v>4246510.564369509</v>
      </c>
      <c r="H53" s="6">
        <v>0</v>
      </c>
      <c r="I53" s="6">
        <v>0</v>
      </c>
      <c r="J53" s="26"/>
    </row>
    <row r="54" spans="1:11" s="1" customFormat="1" ht="12.75" x14ac:dyDescent="0.2">
      <c r="A54" s="5" t="s">
        <v>46</v>
      </c>
      <c r="B54" s="6">
        <v>2585632089</v>
      </c>
      <c r="C54" s="6">
        <v>2155864460.8585424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26"/>
    </row>
    <row r="55" spans="1:11" s="1" customFormat="1" ht="12.75" x14ac:dyDescent="0.2">
      <c r="A55" s="9"/>
    </row>
    <row r="56" spans="1:11" s="1" customFormat="1" ht="12.75" x14ac:dyDescent="0.2">
      <c r="A56" s="3" t="s">
        <v>41</v>
      </c>
      <c r="B56" s="4"/>
      <c r="C56" s="4"/>
      <c r="D56" s="4"/>
      <c r="E56" s="4"/>
      <c r="F56" s="4"/>
      <c r="G56" s="4"/>
      <c r="H56" s="4"/>
      <c r="I56" s="4"/>
    </row>
    <row r="57" spans="1:11" s="1" customFormat="1" ht="12.75" x14ac:dyDescent="0.2">
      <c r="A57" s="5"/>
      <c r="B57" s="6"/>
      <c r="C57" s="6"/>
      <c r="D57" s="6"/>
      <c r="E57" s="6"/>
      <c r="F57" s="6"/>
      <c r="G57" s="6"/>
      <c r="H57" s="6"/>
      <c r="I57" s="6"/>
    </row>
    <row r="58" spans="1:11" s="1" customFormat="1" ht="12.75" x14ac:dyDescent="0.2">
      <c r="A58" s="9"/>
    </row>
    <row r="59" spans="1:11" s="11" customFormat="1" ht="12.75" x14ac:dyDescent="0.2">
      <c r="A59" s="10" t="s">
        <v>23</v>
      </c>
      <c r="B59" s="24">
        <f t="shared" ref="B59:I59" si="0">SUM(B18:B58)</f>
        <v>69191044513.373077</v>
      </c>
      <c r="C59" s="24">
        <f t="shared" si="0"/>
        <v>50021969420.407379</v>
      </c>
      <c r="D59" s="24">
        <f t="shared" si="0"/>
        <v>150756574380.31851</v>
      </c>
      <c r="E59" s="24">
        <f t="shared" si="0"/>
        <v>73811040332.597672</v>
      </c>
      <c r="F59" s="24">
        <f t="shared" si="0"/>
        <v>218408482557.57193</v>
      </c>
      <c r="G59" s="24">
        <f t="shared" si="0"/>
        <v>75284163142.509171</v>
      </c>
      <c r="H59" s="24">
        <f t="shared" si="0"/>
        <v>309727033706.22766</v>
      </c>
      <c r="I59" s="24">
        <f t="shared" si="0"/>
        <v>74808212969.068726</v>
      </c>
      <c r="J59" s="1"/>
      <c r="K59" s="1"/>
    </row>
    <row r="60" spans="1:11" s="1" customFormat="1" ht="12.75" x14ac:dyDescent="0.2">
      <c r="A60" s="10" t="s">
        <v>24</v>
      </c>
      <c r="B60" s="33">
        <f>+B59+C59</f>
        <v>119213013933.78046</v>
      </c>
      <c r="C60" s="33"/>
      <c r="D60" s="33">
        <f>+D59+E59</f>
        <v>224567614712.9162</v>
      </c>
      <c r="E60" s="33"/>
      <c r="F60" s="33">
        <f>+F59+G59</f>
        <v>293692645700.08112</v>
      </c>
      <c r="G60" s="33"/>
      <c r="H60" s="33">
        <f>+H59+I59</f>
        <v>384535246675.29639</v>
      </c>
      <c r="I60" s="33"/>
    </row>
    <row r="61" spans="1:11" s="1" customFormat="1" ht="12.75" x14ac:dyDescent="0.2">
      <c r="A61" s="12" t="s">
        <v>25</v>
      </c>
      <c r="B61" s="34">
        <v>808.48329999999999</v>
      </c>
      <c r="C61" s="34"/>
      <c r="D61" s="34">
        <v>1700.6</v>
      </c>
      <c r="E61" s="34"/>
      <c r="F61" s="34">
        <v>2650</v>
      </c>
      <c r="G61" s="34"/>
      <c r="H61" s="34">
        <v>3669.6352999999999</v>
      </c>
      <c r="I61" s="34"/>
    </row>
    <row r="62" spans="1:11" s="1" customFormat="1" ht="12.75" x14ac:dyDescent="0.2">
      <c r="A62" s="12" t="s">
        <v>34</v>
      </c>
      <c r="B62" s="35">
        <v>1.0974999999999999</v>
      </c>
      <c r="C62" s="36"/>
      <c r="D62" s="35">
        <v>0.69040000000000001</v>
      </c>
      <c r="E62" s="36"/>
      <c r="F62" s="35">
        <v>0.45</v>
      </c>
      <c r="G62" s="36"/>
      <c r="H62" s="35">
        <v>0.101808</v>
      </c>
      <c r="I62" s="36"/>
    </row>
    <row r="63" spans="1:11" s="1" customFormat="1" ht="12.75" x14ac:dyDescent="0.2">
      <c r="A63" s="12" t="s">
        <v>35</v>
      </c>
      <c r="B63" s="37">
        <v>463.4</v>
      </c>
      <c r="C63" s="38"/>
      <c r="D63" s="37">
        <v>1874.3906999999999</v>
      </c>
      <c r="E63" s="38"/>
      <c r="F63" s="37">
        <v>3059.3744000000002</v>
      </c>
      <c r="G63" s="38"/>
      <c r="H63" s="37">
        <v>4092.0414999999998</v>
      </c>
      <c r="I63" s="38"/>
    </row>
    <row r="64" spans="1:11" s="1" customFormat="1" ht="12.75" x14ac:dyDescent="0.2">
      <c r="A64" s="12" t="s">
        <v>40</v>
      </c>
      <c r="B64" s="37">
        <v>184.9331</v>
      </c>
      <c r="C64" s="38"/>
      <c r="D64" s="37">
        <v>745.94970000000001</v>
      </c>
      <c r="E64" s="38"/>
      <c r="F64" s="37">
        <v>1217.6412</v>
      </c>
      <c r="G64" s="38"/>
      <c r="H64" s="37">
        <v>1630.2965999999999</v>
      </c>
      <c r="I64" s="38"/>
    </row>
    <row r="65" spans="1:19" s="1" customFormat="1" ht="12.75" x14ac:dyDescent="0.2">
      <c r="A65" s="13"/>
      <c r="D65" s="25"/>
      <c r="E65" s="25"/>
      <c r="F65" s="25"/>
      <c r="G65" s="25"/>
      <c r="H65" s="25"/>
      <c r="I65" s="25"/>
    </row>
    <row r="66" spans="1:19" s="1" customFormat="1" ht="12.75" x14ac:dyDescent="0.2">
      <c r="A66" s="18" t="s">
        <v>52</v>
      </c>
      <c r="D66" s="19"/>
      <c r="F66" s="19"/>
      <c r="H66" s="19"/>
    </row>
    <row r="67" spans="1:19" x14ac:dyDescent="0.2">
      <c r="A67" s="18" t="s">
        <v>57</v>
      </c>
      <c r="L67" s="14"/>
      <c r="M67" s="14"/>
      <c r="N67" s="14"/>
      <c r="O67" s="14"/>
      <c r="P67" s="14"/>
      <c r="Q67" s="14"/>
      <c r="R67" s="14"/>
      <c r="S67" s="14"/>
    </row>
    <row r="70" spans="1:19" x14ac:dyDescent="0.2">
      <c r="C70" s="17"/>
      <c r="L70" s="14"/>
      <c r="M70" s="14"/>
      <c r="N70" s="14"/>
      <c r="O70" s="14"/>
      <c r="P70" s="14"/>
      <c r="Q70" s="14"/>
      <c r="R70" s="14"/>
      <c r="S70" s="14"/>
    </row>
    <row r="71" spans="1:19" x14ac:dyDescent="0.2">
      <c r="B71" s="30"/>
      <c r="C71" s="30"/>
      <c r="D71" s="30"/>
      <c r="E71" s="30"/>
      <c r="F71" s="30"/>
      <c r="G71" s="30"/>
      <c r="L71" s="14"/>
      <c r="M71" s="14"/>
      <c r="N71" s="14"/>
      <c r="O71" s="14"/>
      <c r="P71" s="14"/>
      <c r="Q71" s="14"/>
      <c r="R71" s="14"/>
      <c r="S71" s="14"/>
    </row>
  </sheetData>
  <sortState ref="A18:S21">
    <sortCondition descending="1" ref="B18:B21"/>
  </sortState>
  <mergeCells count="30">
    <mergeCell ref="H64:I64"/>
    <mergeCell ref="H62:I62"/>
    <mergeCell ref="A13:A16"/>
    <mergeCell ref="B13:I14"/>
    <mergeCell ref="B61:C61"/>
    <mergeCell ref="H15:I15"/>
    <mergeCell ref="H60:I60"/>
    <mergeCell ref="H61:I61"/>
    <mergeCell ref="B15:C15"/>
    <mergeCell ref="D15:E15"/>
    <mergeCell ref="B63:C63"/>
    <mergeCell ref="D63:E63"/>
    <mergeCell ref="F63:G63"/>
    <mergeCell ref="H63:I63"/>
    <mergeCell ref="B5:E5"/>
    <mergeCell ref="B71:C71"/>
    <mergeCell ref="D71:E71"/>
    <mergeCell ref="F71:G71"/>
    <mergeCell ref="F15:G15"/>
    <mergeCell ref="B60:C60"/>
    <mergeCell ref="D60:E60"/>
    <mergeCell ref="F60:G60"/>
    <mergeCell ref="D61:E61"/>
    <mergeCell ref="F61:G61"/>
    <mergeCell ref="B62:C62"/>
    <mergeCell ref="D62:E62"/>
    <mergeCell ref="F62:G62"/>
    <mergeCell ref="B64:C64"/>
    <mergeCell ref="D64:E64"/>
    <mergeCell ref="F64:G64"/>
  </mergeCells>
  <phoneticPr fontId="7" type="noConversion"/>
  <printOptions horizontalCentered="1"/>
  <pageMargins left="0" right="0" top="0.23622047244094491" bottom="1.1811023622047245" header="0" footer="0"/>
  <pageSetup paperSize="5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Flujo-Cuatro-Años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Dámaris Gisbert</dc:creator>
  <cp:lastModifiedBy>Roxana Lopez</cp:lastModifiedBy>
  <cp:lastPrinted>2023-11-08T12:04:11Z</cp:lastPrinted>
  <dcterms:created xsi:type="dcterms:W3CDTF">2008-02-21T12:54:27Z</dcterms:created>
  <dcterms:modified xsi:type="dcterms:W3CDTF">2024-02-28T11:28:16Z</dcterms:modified>
</cp:coreProperties>
</file>