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255" windowHeight="795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F11" i="1"/>
  <c r="G10" s="1"/>
  <c r="F14"/>
  <c r="F17"/>
  <c r="G16" s="1"/>
  <c r="F18"/>
  <c r="F19"/>
  <c r="H19"/>
  <c r="H18"/>
  <c r="H17"/>
  <c r="I16" s="1"/>
  <c r="H14"/>
  <c r="I12"/>
  <c r="G12"/>
  <c r="H11"/>
  <c r="H15" s="1"/>
  <c r="I14" s="1"/>
  <c r="G18" l="1"/>
  <c r="F15"/>
  <c r="G14" s="1"/>
  <c r="I18"/>
  <c r="I10"/>
</calcChain>
</file>

<file path=xl/sharedStrings.xml><?xml version="1.0" encoding="utf-8"?>
<sst xmlns="http://schemas.openxmlformats.org/spreadsheetml/2006/main" count="61" uniqueCount="45">
  <si>
    <t>MINISTERIO DE SALUD, DES. SOCIAL Y DEPORTES</t>
  </si>
  <si>
    <t>SUBSECRETARIA DE SALUD</t>
  </si>
  <si>
    <t>LEY RESPONSABILIDAD FISCAL 2º TRIM. AÑO 2022</t>
  </si>
  <si>
    <t>OSEP</t>
  </si>
  <si>
    <t>Nº</t>
  </si>
  <si>
    <t>Indicadores</t>
  </si>
  <si>
    <t>Unidad de medida</t>
  </si>
  <si>
    <t>Periodicidad</t>
  </si>
  <si>
    <t>Variables necesarias</t>
  </si>
  <si>
    <t>Resultados alcanzados 2021</t>
  </si>
  <si>
    <t>Indicador</t>
  </si>
  <si>
    <t>Proyección 2022</t>
  </si>
  <si>
    <t>Gasto en personal de la función salud por personal ocupado</t>
  </si>
  <si>
    <t>$</t>
  </si>
  <si>
    <t>Anual</t>
  </si>
  <si>
    <t>1. Gasto en Personal</t>
  </si>
  <si>
    <t>2. Personal Ocupado OSEP</t>
  </si>
  <si>
    <t>Gasto en prestaciones médicas del Instituto de Obra Social (u organismo similar) por beneficiario</t>
  </si>
  <si>
    <t>1. Gasto en prestaciones médicas de O.S.E.P</t>
  </si>
  <si>
    <t>2. Beneficiarios O.S.E.P</t>
  </si>
  <si>
    <t>Número de beneficiarios del Instituto de Obra Social por persona empleada</t>
  </si>
  <si>
    <t>Beneficiarios</t>
  </si>
  <si>
    <t>1. Beneficiarios O.S.E.P</t>
  </si>
  <si>
    <t>2. Personal empleado en O.S.E.P</t>
  </si>
  <si>
    <t>Número de aportantes por beneficiario del Instituto de Obra Social</t>
  </si>
  <si>
    <t>Aportantes</t>
  </si>
  <si>
    <t>1. Número de aportantes</t>
  </si>
  <si>
    <t>Número de aportantes por beneficiario para el subsector Provincial, Municipal y Otros, del Instituto de Obra Social</t>
  </si>
  <si>
    <t>1. Número de aportantes para cada subsector</t>
  </si>
  <si>
    <t>2. Beneficiarios O.S.E.P para cada subsector</t>
  </si>
  <si>
    <t>Notas:</t>
  </si>
  <si>
    <t>El indicador Nº1 ha sido entendido como la tasa de gasto en personal por personal ocupado, por lo que se ha tomado como dato el Gasto Total realizado en personal y la cantidad total de personal ocupado.</t>
  </si>
  <si>
    <t>Los datos que se han tomado para la confección del presente informe son: para el año 2021 Gasto Devengado 2021 y para el año 2022 el Presupuesto elaborado por la repartición para el ejercicio 2022.</t>
  </si>
  <si>
    <t>La cantidad de aportantes se calculó tomando todos aquellos afiliados voluntarios independientes, obligatorios y pasivos directos y todos los voluntarios que dependen del titular con bono.</t>
  </si>
  <si>
    <t>Resultados Alcanzados 2021</t>
  </si>
  <si>
    <t>Proyeccion Anual 2022</t>
  </si>
  <si>
    <t xml:space="preserve">Gasto en programas alimentarios (excluidos comedores escolares) respecto al número de beneficiarios </t>
  </si>
  <si>
    <r>
      <t xml:space="preserve">1. Gasto en programas alimentarios.
</t>
    </r>
    <r>
      <rPr>
        <sz val="10"/>
        <color indexed="9"/>
        <rFont val="Arial"/>
        <family val="2"/>
      </rPr>
      <t>2. Beneficiarios de programas alimentarios / canastas.</t>
    </r>
  </si>
  <si>
    <t>2. Población atendida por programas alimentarios.</t>
  </si>
  <si>
    <t>Gasto en Planes de empleo respecto al número de beneficiarios en planes de empleo.</t>
  </si>
  <si>
    <r>
      <t xml:space="preserve">(1) En el mes de </t>
    </r>
    <r>
      <rPr>
        <b/>
        <sz val="10"/>
        <rFont val="MS Sans Serif"/>
        <family val="2"/>
      </rPr>
      <t>Agosto 2018</t>
    </r>
    <r>
      <rPr>
        <sz val="10"/>
        <rFont val="MS Sans Serif"/>
        <family val="2"/>
      </rPr>
      <t xml:space="preserve"> se paso mediante Decreto 1258/18 a la Direccion General de Escuela  </t>
    </r>
  </si>
  <si>
    <t>la parte correspondiente a Meriendas Escolares.</t>
  </si>
  <si>
    <t>ANEXO 30 - INDICADORES DE RESULTADOS NACIONALES (art.  45 Ley Nº 7.314)</t>
  </si>
  <si>
    <t>SUBSECRETARIA DE DESARROLLO SOCIAL</t>
  </si>
  <si>
    <t>1. Gasto en planes de empleo.
2. Beneficiarios de planes de empleo.</t>
  </si>
</sst>
</file>

<file path=xl/styles.xml><?xml version="1.0" encoding="utf-8"?>
<styleSheet xmlns="http://schemas.openxmlformats.org/spreadsheetml/2006/main">
  <numFmts count="7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#,##0.0"/>
    <numFmt numFmtId="165" formatCode="&quot;$ &quot;#,##0"/>
    <numFmt numFmtId="166" formatCode="_-* #,##0.00\ _€_-;\-* #,##0.00\ _€_-;_-* &quot;-&quot;??\ _€_-;_-@_-"/>
    <numFmt numFmtId="167" formatCode="_ * #,##0.00_ ;_ * \-#,##0.00_ ;_ * &quot;-&quot;??_ ;_ @_ "/>
    <numFmt numFmtId="168" formatCode="_-* #,##0\ _€_-;\-* #,##0\ _€_-;_-* &quot;-&quot;??\ _€_-;_-@_-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b/>
      <sz val="10"/>
      <name val="Tahoma"/>
      <family val="2"/>
    </font>
    <font>
      <b/>
      <u/>
      <sz val="10"/>
      <name val="Tahoma"/>
      <family val="2"/>
    </font>
    <font>
      <b/>
      <sz val="11"/>
      <name val="Tahoma"/>
      <family val="2"/>
    </font>
    <font>
      <b/>
      <sz val="10"/>
      <name val="Arial"/>
      <family val="2"/>
    </font>
    <font>
      <sz val="10"/>
      <color indexed="9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  <font>
      <b/>
      <u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22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9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/>
    <xf numFmtId="165" fontId="4" fillId="0" borderId="0" xfId="0" applyNumberFormat="1" applyFont="1"/>
    <xf numFmtId="165" fontId="4" fillId="0" borderId="6" xfId="0" applyNumberFormat="1" applyFont="1" applyFill="1" applyBorder="1" applyAlignment="1">
      <alignment horizontal="center" vertical="center" wrapText="1"/>
    </xf>
    <xf numFmtId="165" fontId="4" fillId="2" borderId="7" xfId="4" applyNumberFormat="1" applyFont="1" applyFill="1" applyBorder="1" applyAlignment="1" applyProtection="1">
      <alignment horizontal="center" vertical="center"/>
    </xf>
    <xf numFmtId="165" fontId="4" fillId="0" borderId="8" xfId="0" applyNumberFormat="1" applyFont="1" applyFill="1" applyBorder="1" applyAlignment="1">
      <alignment horizontal="center" vertical="center" wrapText="1"/>
    </xf>
    <xf numFmtId="3" fontId="4" fillId="2" borderId="9" xfId="0" applyNumberFormat="1" applyFont="1" applyFill="1" applyBorder="1" applyAlignment="1">
      <alignment horizontal="center" vertical="center"/>
    </xf>
    <xf numFmtId="165" fontId="4" fillId="0" borderId="0" xfId="0" applyNumberFormat="1" applyFont="1" applyAlignment="1">
      <alignment horizontal="center"/>
    </xf>
    <xf numFmtId="165" fontId="6" fillId="0" borderId="0" xfId="0" applyNumberFormat="1" applyFont="1"/>
    <xf numFmtId="165" fontId="4" fillId="0" borderId="0" xfId="0" applyNumberFormat="1" applyFont="1" applyAlignment="1">
      <alignment horizontal="left" vertical="center"/>
    </xf>
    <xf numFmtId="165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vertical="center"/>
    </xf>
    <xf numFmtId="165" fontId="5" fillId="0" borderId="2" xfId="0" applyNumberFormat="1" applyFont="1" applyBorder="1" applyAlignment="1">
      <alignment horizontal="center" vertical="center" wrapText="1"/>
    </xf>
    <xf numFmtId="9" fontId="5" fillId="0" borderId="2" xfId="5" applyNumberFormat="1" applyFont="1" applyFill="1" applyBorder="1" applyAlignment="1" applyProtection="1">
      <alignment horizontal="center" vertical="center" wrapText="1"/>
    </xf>
    <xf numFmtId="168" fontId="0" fillId="0" borderId="14" xfId="6" applyNumberFormat="1" applyFont="1" applyBorder="1" applyAlignment="1">
      <alignment vertical="top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68" fontId="0" fillId="0" borderId="21" xfId="0" applyNumberFormat="1" applyBorder="1" applyAlignment="1">
      <alignment vertical="top"/>
    </xf>
    <xf numFmtId="168" fontId="0" fillId="0" borderId="21" xfId="6" applyNumberFormat="1" applyFont="1" applyBorder="1" applyAlignment="1">
      <alignment vertical="top" wrapText="1"/>
    </xf>
    <xf numFmtId="166" fontId="8" fillId="0" borderId="0" xfId="6" applyNumberFormat="1" applyFont="1" applyBorder="1" applyAlignment="1">
      <alignment horizontal="center" vertical="center" wrapText="1"/>
    </xf>
    <xf numFmtId="167" fontId="0" fillId="0" borderId="0" xfId="0" applyNumberFormat="1" applyBorder="1" applyAlignment="1">
      <alignment horizontal="center" vertical="top"/>
    </xf>
    <xf numFmtId="1" fontId="0" fillId="0" borderId="0" xfId="0" applyNumberFormat="1" applyBorder="1"/>
    <xf numFmtId="0" fontId="0" fillId="0" borderId="0" xfId="0" applyBorder="1"/>
    <xf numFmtId="0" fontId="3" fillId="0" borderId="13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3" fontId="5" fillId="3" borderId="3" xfId="0" applyNumberFormat="1" applyFont="1" applyFill="1" applyBorder="1" applyAlignment="1">
      <alignment horizontal="center" vertical="center" wrapText="1"/>
    </xf>
    <xf numFmtId="165" fontId="5" fillId="3" borderId="3" xfId="0" applyNumberFormat="1" applyFont="1" applyFill="1" applyBorder="1" applyAlignment="1">
      <alignment horizontal="center" vertical="center" wrapText="1"/>
    </xf>
    <xf numFmtId="165" fontId="5" fillId="3" borderId="4" xfId="0" applyNumberFormat="1" applyFont="1" applyFill="1" applyBorder="1" applyAlignment="1">
      <alignment horizontal="center" vertical="center" wrapText="1"/>
    </xf>
    <xf numFmtId="165" fontId="5" fillId="3" borderId="5" xfId="0" applyNumberFormat="1" applyFont="1" applyFill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166" fontId="8" fillId="4" borderId="11" xfId="6" applyNumberFormat="1" applyFont="1" applyFill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/>
    <xf numFmtId="165" fontId="4" fillId="0" borderId="0" xfId="0" applyNumberFormat="1" applyFont="1" applyAlignment="1">
      <alignment horizontal="left" vertical="top" wrapText="1"/>
    </xf>
    <xf numFmtId="165" fontId="4" fillId="0" borderId="0" xfId="0" applyNumberFormat="1" applyFont="1" applyAlignment="1">
      <alignment horizontal="left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left" vertical="center" wrapText="1"/>
    </xf>
    <xf numFmtId="165" fontId="4" fillId="0" borderId="5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165" fontId="4" fillId="0" borderId="1" xfId="4" applyNumberFormat="1" applyFont="1" applyFill="1" applyBorder="1" applyAlignment="1" applyProtection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165" fontId="4" fillId="2" borderId="5" xfId="4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>
      <alignment horizontal="left" vertical="justify"/>
    </xf>
    <xf numFmtId="0" fontId="3" fillId="0" borderId="1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168" fontId="3" fillId="0" borderId="13" xfId="6" applyNumberFormat="1" applyFont="1" applyBorder="1" applyAlignment="1">
      <alignment vertical="top" wrapText="1"/>
    </xf>
    <xf numFmtId="0" fontId="0" fillId="0" borderId="18" xfId="0" applyBorder="1" applyAlignment="1"/>
    <xf numFmtId="0" fontId="0" fillId="0" borderId="17" xfId="0" applyBorder="1" applyAlignment="1"/>
  </cellXfs>
  <cellStyles count="7">
    <cellStyle name="Millares" xfId="6" builtinId="3"/>
    <cellStyle name="Millares 2" xfId="3"/>
    <cellStyle name="Moneda" xfId="4" builtinId="4"/>
    <cellStyle name="Normal" xfId="0" builtinId="0"/>
    <cellStyle name="Normal 2" xfId="1"/>
    <cellStyle name="Porcentual" xfId="5" builtinId="5"/>
    <cellStyle name="Porcentual 2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4"/>
  <sheetViews>
    <sheetView tabSelected="1" topLeftCell="A27" workbookViewId="0">
      <selection activeCell="I30" sqref="I30"/>
    </sheetView>
  </sheetViews>
  <sheetFormatPr baseColWidth="10" defaultRowHeight="15"/>
  <cols>
    <col min="1" max="1" width="6.5703125" customWidth="1"/>
    <col min="2" max="5" width="14.140625" customWidth="1"/>
    <col min="6" max="6" width="15.28515625" customWidth="1"/>
    <col min="7" max="7" width="14.140625" customWidth="1"/>
    <col min="8" max="8" width="15.42578125" customWidth="1"/>
    <col min="9" max="9" width="14.140625" customWidth="1"/>
  </cols>
  <sheetData>
    <row r="1" spans="1:9" s="35" customFormat="1" ht="15.75">
      <c r="A1" s="34" t="s">
        <v>0</v>
      </c>
      <c r="B1" s="34"/>
      <c r="C1" s="34"/>
      <c r="D1" s="34"/>
      <c r="E1" s="34"/>
      <c r="F1" s="34"/>
      <c r="G1" s="34"/>
    </row>
    <row r="2" spans="1:9" s="35" customFormat="1" ht="15.75">
      <c r="A2" s="36" t="s">
        <v>2</v>
      </c>
      <c r="B2" s="36"/>
      <c r="C2" s="36"/>
      <c r="D2" s="36"/>
      <c r="E2" s="36"/>
      <c r="F2" s="36"/>
      <c r="G2" s="36"/>
    </row>
    <row r="3" spans="1:9" s="35" customFormat="1" ht="15.75">
      <c r="A3" s="36" t="s">
        <v>42</v>
      </c>
      <c r="B3" s="36"/>
      <c r="C3" s="36"/>
      <c r="D3" s="36"/>
      <c r="E3" s="36"/>
      <c r="F3" s="36"/>
      <c r="G3" s="36"/>
    </row>
    <row r="4" spans="1:9">
      <c r="A4" s="1"/>
      <c r="B4" s="1"/>
      <c r="C4" s="1"/>
      <c r="D4" s="1"/>
      <c r="E4" s="1"/>
      <c r="F4" s="1"/>
      <c r="G4" s="1"/>
    </row>
    <row r="5" spans="1:9" s="35" customFormat="1" ht="15.75">
      <c r="A5" s="34" t="s">
        <v>1</v>
      </c>
      <c r="B5" s="34"/>
      <c r="C5" s="34"/>
      <c r="D5" s="34"/>
      <c r="E5" s="34"/>
      <c r="F5" s="34"/>
      <c r="G5" s="34"/>
    </row>
    <row r="6" spans="1:9" ht="15.75" thickBot="1"/>
    <row r="7" spans="1:9" ht="15.75" thickBot="1">
      <c r="A7" s="47" t="s">
        <v>3</v>
      </c>
      <c r="B7" s="47"/>
      <c r="C7" s="47"/>
      <c r="D7" s="47"/>
      <c r="E7" s="47"/>
      <c r="F7" s="47"/>
      <c r="G7" s="47"/>
      <c r="H7" s="47"/>
      <c r="I7" s="47"/>
    </row>
    <row r="8" spans="1:9" ht="15.75" thickBot="1">
      <c r="A8" s="2"/>
      <c r="B8" s="12"/>
      <c r="C8" s="12"/>
      <c r="D8" s="12"/>
      <c r="E8" s="12"/>
      <c r="F8" s="13"/>
      <c r="G8" s="12"/>
      <c r="H8" s="12"/>
      <c r="I8" s="12"/>
    </row>
    <row r="9" spans="1:9" ht="39" thickBot="1">
      <c r="A9" s="26" t="s">
        <v>4</v>
      </c>
      <c r="B9" s="27" t="s">
        <v>5</v>
      </c>
      <c r="C9" s="28" t="s">
        <v>6</v>
      </c>
      <c r="D9" s="27" t="s">
        <v>7</v>
      </c>
      <c r="E9" s="28" t="s">
        <v>8</v>
      </c>
      <c r="F9" s="27" t="s">
        <v>9</v>
      </c>
      <c r="G9" s="29" t="s">
        <v>10</v>
      </c>
      <c r="H9" s="27" t="s">
        <v>11</v>
      </c>
      <c r="I9" s="30" t="s">
        <v>10</v>
      </c>
    </row>
    <row r="10" spans="1:9" ht="26.25" thickBot="1">
      <c r="A10" s="39">
        <v>1</v>
      </c>
      <c r="B10" s="40" t="s">
        <v>12</v>
      </c>
      <c r="C10" s="41" t="s">
        <v>13</v>
      </c>
      <c r="D10" s="42" t="s">
        <v>14</v>
      </c>
      <c r="E10" s="3" t="s">
        <v>15</v>
      </c>
      <c r="F10" s="4">
        <v>5369665065.6599998</v>
      </c>
      <c r="G10" s="48">
        <f>F10/F11</f>
        <v>1433057.129879904</v>
      </c>
      <c r="H10" s="4">
        <v>7971226110.3099995</v>
      </c>
      <c r="I10" s="46">
        <f>H10/H11</f>
        <v>2145109.2869510227</v>
      </c>
    </row>
    <row r="11" spans="1:9" ht="26.25" thickBot="1">
      <c r="A11" s="39"/>
      <c r="B11" s="40"/>
      <c r="C11" s="41"/>
      <c r="D11" s="42"/>
      <c r="E11" s="5" t="s">
        <v>16</v>
      </c>
      <c r="F11" s="6">
        <f>3217+530</f>
        <v>3747</v>
      </c>
      <c r="G11" s="48"/>
      <c r="H11" s="6">
        <f>3186+530</f>
        <v>3716</v>
      </c>
      <c r="I11" s="46"/>
    </row>
    <row r="12" spans="1:9" ht="51.75" thickBot="1">
      <c r="A12" s="39">
        <v>2</v>
      </c>
      <c r="B12" s="40" t="s">
        <v>17</v>
      </c>
      <c r="C12" s="41" t="s">
        <v>13</v>
      </c>
      <c r="D12" s="42" t="s">
        <v>14</v>
      </c>
      <c r="E12" s="3" t="s">
        <v>18</v>
      </c>
      <c r="F12" s="4">
        <v>19312233174.112999</v>
      </c>
      <c r="G12" s="48">
        <f>F12/F13</f>
        <v>48988.342006420251</v>
      </c>
      <c r="H12" s="4">
        <v>22904439607.4095</v>
      </c>
      <c r="I12" s="46">
        <f>+H12/H13</f>
        <v>58436.550226326304</v>
      </c>
    </row>
    <row r="13" spans="1:9" ht="26.25" thickBot="1">
      <c r="A13" s="39"/>
      <c r="B13" s="40"/>
      <c r="C13" s="41"/>
      <c r="D13" s="42"/>
      <c r="E13" s="5" t="s">
        <v>19</v>
      </c>
      <c r="F13" s="6">
        <v>394221</v>
      </c>
      <c r="G13" s="48"/>
      <c r="H13" s="6">
        <v>391954</v>
      </c>
      <c r="I13" s="46"/>
    </row>
    <row r="14" spans="1:9" ht="26.25" thickBot="1">
      <c r="A14" s="39">
        <v>3</v>
      </c>
      <c r="B14" s="40" t="s">
        <v>20</v>
      </c>
      <c r="C14" s="41" t="s">
        <v>21</v>
      </c>
      <c r="D14" s="42" t="s">
        <v>14</v>
      </c>
      <c r="E14" s="3" t="s">
        <v>22</v>
      </c>
      <c r="F14" s="6">
        <f>+F13</f>
        <v>394221</v>
      </c>
      <c r="G14" s="44">
        <f>F14/F15</f>
        <v>105.20976781425141</v>
      </c>
      <c r="H14" s="6">
        <f>+H13</f>
        <v>391954</v>
      </c>
      <c r="I14" s="45">
        <f>+H14/H15</f>
        <v>105.47739504843918</v>
      </c>
    </row>
    <row r="15" spans="1:9" ht="39" thickBot="1">
      <c r="A15" s="39"/>
      <c r="B15" s="40"/>
      <c r="C15" s="41"/>
      <c r="D15" s="42"/>
      <c r="E15" s="5" t="s">
        <v>23</v>
      </c>
      <c r="F15" s="6">
        <f>F11</f>
        <v>3747</v>
      </c>
      <c r="G15" s="44"/>
      <c r="H15" s="6">
        <f>H11</f>
        <v>3716</v>
      </c>
      <c r="I15" s="45"/>
    </row>
    <row r="16" spans="1:9" ht="26.25" thickBot="1">
      <c r="A16" s="39">
        <v>4</v>
      </c>
      <c r="B16" s="40" t="s">
        <v>24</v>
      </c>
      <c r="C16" s="41" t="s">
        <v>25</v>
      </c>
      <c r="D16" s="42" t="s">
        <v>14</v>
      </c>
      <c r="E16" s="3" t="s">
        <v>26</v>
      </c>
      <c r="F16" s="6">
        <v>212865</v>
      </c>
      <c r="G16" s="43">
        <f>+F16/F17</f>
        <v>0.53996362446445012</v>
      </c>
      <c r="H16" s="6">
        <v>212940</v>
      </c>
      <c r="I16" s="43">
        <f>+H16/H17</f>
        <v>0.54327803772891714</v>
      </c>
    </row>
    <row r="17" spans="1:9" ht="26.25" thickBot="1">
      <c r="A17" s="39"/>
      <c r="B17" s="40"/>
      <c r="C17" s="41"/>
      <c r="D17" s="42"/>
      <c r="E17" s="5" t="s">
        <v>19</v>
      </c>
      <c r="F17" s="6">
        <f>F13</f>
        <v>394221</v>
      </c>
      <c r="G17" s="43"/>
      <c r="H17" s="6">
        <f>H13</f>
        <v>391954</v>
      </c>
      <c r="I17" s="43"/>
    </row>
    <row r="18" spans="1:9" ht="39" thickBot="1">
      <c r="A18" s="39">
        <v>5</v>
      </c>
      <c r="B18" s="40" t="s">
        <v>27</v>
      </c>
      <c r="C18" s="41" t="s">
        <v>25</v>
      </c>
      <c r="D18" s="42" t="s">
        <v>14</v>
      </c>
      <c r="E18" s="3" t="s">
        <v>28</v>
      </c>
      <c r="F18" s="6">
        <f>F16</f>
        <v>212865</v>
      </c>
      <c r="G18" s="43">
        <f>+F18/F19</f>
        <v>0.53996362446445012</v>
      </c>
      <c r="H18" s="6">
        <f>H16</f>
        <v>212940</v>
      </c>
      <c r="I18" s="43">
        <f>+H18/H19</f>
        <v>0.54327803772891714</v>
      </c>
    </row>
    <row r="19" spans="1:9" ht="39" thickBot="1">
      <c r="A19" s="39"/>
      <c r="B19" s="40"/>
      <c r="C19" s="41"/>
      <c r="D19" s="42"/>
      <c r="E19" s="5" t="s">
        <v>29</v>
      </c>
      <c r="F19" s="6">
        <f>F13</f>
        <v>394221</v>
      </c>
      <c r="G19" s="43"/>
      <c r="H19" s="6">
        <f>H13</f>
        <v>391954</v>
      </c>
      <c r="I19" s="43"/>
    </row>
    <row r="20" spans="1:9">
      <c r="A20" s="2"/>
      <c r="B20" s="2"/>
      <c r="C20" s="2"/>
      <c r="D20" s="2"/>
      <c r="E20" s="7"/>
      <c r="F20" s="2"/>
      <c r="G20" s="2"/>
      <c r="H20" s="2"/>
      <c r="I20" s="2"/>
    </row>
    <row r="21" spans="1:9">
      <c r="A21" s="8" t="s">
        <v>30</v>
      </c>
      <c r="B21" s="2"/>
      <c r="C21" s="2"/>
      <c r="D21" s="2"/>
      <c r="E21" s="7"/>
      <c r="F21" s="2"/>
      <c r="G21" s="2"/>
      <c r="H21" s="2"/>
      <c r="I21" s="2"/>
    </row>
    <row r="22" spans="1:9" ht="27" customHeight="1">
      <c r="A22" s="37" t="s">
        <v>31</v>
      </c>
      <c r="B22" s="37"/>
      <c r="C22" s="37"/>
      <c r="D22" s="37"/>
      <c r="E22" s="37"/>
      <c r="F22" s="37"/>
      <c r="G22" s="37"/>
      <c r="H22" s="37"/>
      <c r="I22" s="37"/>
    </row>
    <row r="23" spans="1:9" ht="31.5" customHeight="1">
      <c r="A23" s="38" t="s">
        <v>32</v>
      </c>
      <c r="B23" s="38"/>
      <c r="C23" s="38"/>
      <c r="D23" s="38"/>
      <c r="E23" s="38"/>
      <c r="F23" s="38"/>
      <c r="G23" s="38"/>
      <c r="H23" s="38"/>
      <c r="I23" s="38"/>
    </row>
    <row r="24" spans="1:9" ht="28.5" customHeight="1">
      <c r="A24" s="38" t="s">
        <v>33</v>
      </c>
      <c r="B24" s="38"/>
      <c r="C24" s="38"/>
      <c r="D24" s="38"/>
      <c r="E24" s="38"/>
      <c r="F24" s="38"/>
      <c r="G24" s="38"/>
      <c r="H24" s="38"/>
      <c r="I24" s="38"/>
    </row>
    <row r="25" spans="1:9">
      <c r="A25" s="9"/>
      <c r="B25" s="2"/>
      <c r="C25" s="10"/>
      <c r="D25" s="10"/>
      <c r="E25" s="10"/>
      <c r="F25" s="10"/>
      <c r="G25" s="10"/>
      <c r="H25" s="10"/>
      <c r="I25" s="10"/>
    </row>
    <row r="26" spans="1:9" s="35" customFormat="1" ht="15.75">
      <c r="A26" s="34" t="s">
        <v>43</v>
      </c>
      <c r="B26" s="34"/>
      <c r="C26" s="34"/>
      <c r="D26" s="34"/>
      <c r="E26" s="34"/>
      <c r="F26" s="34"/>
      <c r="G26" s="34"/>
    </row>
    <row r="27" spans="1:9" ht="15.75" thickBot="1">
      <c r="A27" s="9"/>
      <c r="B27" s="2"/>
      <c r="C27" s="10"/>
      <c r="D27" s="10"/>
      <c r="E27" s="10"/>
      <c r="F27" s="10"/>
      <c r="G27" s="10"/>
      <c r="H27" s="10"/>
      <c r="I27" s="10"/>
    </row>
    <row r="28" spans="1:9" ht="39" thickBot="1">
      <c r="A28" s="11"/>
      <c r="B28" s="31" t="s">
        <v>5</v>
      </c>
      <c r="C28" s="32" t="s">
        <v>6</v>
      </c>
      <c r="D28" s="32" t="s">
        <v>7</v>
      </c>
      <c r="E28" s="32" t="s">
        <v>8</v>
      </c>
      <c r="F28" s="33" t="s">
        <v>34</v>
      </c>
      <c r="G28" s="33" t="s">
        <v>35</v>
      </c>
      <c r="I28" s="19"/>
    </row>
    <row r="29" spans="1:9" ht="45.75" customHeight="1">
      <c r="B29" s="50" t="s">
        <v>36</v>
      </c>
      <c r="C29" s="52" t="s">
        <v>13</v>
      </c>
      <c r="D29" s="52" t="s">
        <v>14</v>
      </c>
      <c r="E29" s="23" t="s">
        <v>37</v>
      </c>
      <c r="F29" s="54">
        <v>4405.7391857784805</v>
      </c>
      <c r="G29" s="14">
        <v>5947.7479008009495</v>
      </c>
      <c r="I29" s="20"/>
    </row>
    <row r="30" spans="1:9" ht="79.5" customHeight="1">
      <c r="B30" s="51"/>
      <c r="C30" s="53"/>
      <c r="D30" s="53"/>
      <c r="E30" s="24" t="s">
        <v>38</v>
      </c>
      <c r="F30" s="55"/>
      <c r="G30" s="56"/>
      <c r="I30" s="21"/>
    </row>
    <row r="31" spans="1:9" ht="111" customHeight="1" thickBot="1">
      <c r="B31" s="15" t="s">
        <v>39</v>
      </c>
      <c r="C31" s="16" t="s">
        <v>13</v>
      </c>
      <c r="D31" s="16" t="s">
        <v>14</v>
      </c>
      <c r="E31" s="25" t="s">
        <v>44</v>
      </c>
      <c r="F31" s="17">
        <v>7990.1</v>
      </c>
      <c r="G31" s="18">
        <v>10786.635000000002</v>
      </c>
      <c r="I31" s="22"/>
    </row>
    <row r="32" spans="1:9" ht="15.75" thickTop="1"/>
    <row r="33" spans="1:7">
      <c r="A33" s="49" t="s">
        <v>40</v>
      </c>
      <c r="B33" s="49"/>
      <c r="C33" s="49"/>
      <c r="D33" s="49"/>
      <c r="E33" s="49"/>
      <c r="F33" s="49"/>
      <c r="G33" s="49"/>
    </row>
    <row r="34" spans="1:7">
      <c r="A34" s="49" t="s">
        <v>41</v>
      </c>
      <c r="B34" s="49"/>
      <c r="C34" s="49"/>
      <c r="D34" s="49"/>
      <c r="E34" s="49"/>
      <c r="F34" s="49"/>
      <c r="G34" s="49"/>
    </row>
  </sheetData>
  <mergeCells count="39">
    <mergeCell ref="A34:G34"/>
    <mergeCell ref="B29:B30"/>
    <mergeCell ref="C29:C30"/>
    <mergeCell ref="D29:D30"/>
    <mergeCell ref="A33:G33"/>
    <mergeCell ref="I12:I13"/>
    <mergeCell ref="A7:I7"/>
    <mergeCell ref="A10:A11"/>
    <mergeCell ref="B10:B11"/>
    <mergeCell ref="C10:C11"/>
    <mergeCell ref="D10:D11"/>
    <mergeCell ref="G10:G11"/>
    <mergeCell ref="I10:I11"/>
    <mergeCell ref="A12:A13"/>
    <mergeCell ref="B12:B13"/>
    <mergeCell ref="C12:C13"/>
    <mergeCell ref="D12:D13"/>
    <mergeCell ref="G12:G13"/>
    <mergeCell ref="I16:I17"/>
    <mergeCell ref="A14:A15"/>
    <mergeCell ref="B14:B15"/>
    <mergeCell ref="C14:C15"/>
    <mergeCell ref="D14:D15"/>
    <mergeCell ref="G14:G15"/>
    <mergeCell ref="I14:I15"/>
    <mergeCell ref="A16:A17"/>
    <mergeCell ref="B16:B17"/>
    <mergeCell ref="C16:C17"/>
    <mergeCell ref="D16:D17"/>
    <mergeCell ref="G16:G17"/>
    <mergeCell ref="A22:I22"/>
    <mergeCell ref="A23:I23"/>
    <mergeCell ref="A24:I24"/>
    <mergeCell ref="A18:A19"/>
    <mergeCell ref="B18:B19"/>
    <mergeCell ref="C18:C19"/>
    <mergeCell ref="D18:D19"/>
    <mergeCell ref="G18:G19"/>
    <mergeCell ref="I18:I1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2022-08-09T17:38:13Z</dcterms:created>
  <dcterms:modified xsi:type="dcterms:W3CDTF">2022-08-17T15:57:20Z</dcterms:modified>
</cp:coreProperties>
</file>