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3 2021\Anexo 30 AdmCentral\"/>
    </mc:Choice>
  </mc:AlternateContent>
  <bookViews>
    <workbookView xWindow="-15" yWindow="-15" windowWidth="10215" windowHeight="8565"/>
  </bookViews>
  <sheets>
    <sheet name="Flujo-Cuatro-Años" sheetId="4" r:id="rId1"/>
    <sheet name="Devengado" sheetId="14" r:id="rId2"/>
    <sheet name="Pagado" sheetId="15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U38" i="15" l="1"/>
  <c r="V38" i="15"/>
  <c r="W38" i="15"/>
  <c r="X38" i="15"/>
  <c r="Y38" i="15"/>
  <c r="Z38" i="15"/>
  <c r="AA38" i="15"/>
  <c r="AB27" i="15"/>
  <c r="AB28" i="15"/>
  <c r="AB29" i="15"/>
  <c r="AB30" i="15"/>
  <c r="AB31" i="15"/>
  <c r="AB32" i="15"/>
  <c r="AB33" i="15"/>
  <c r="AB34" i="15"/>
  <c r="AB35" i="15"/>
  <c r="AB36" i="15"/>
  <c r="AB37" i="15"/>
  <c r="AB26" i="15"/>
  <c r="AA38" i="14"/>
  <c r="Z38" i="14"/>
  <c r="Y38" i="14"/>
  <c r="AB27" i="14"/>
  <c r="AB28" i="14"/>
  <c r="AB29" i="14"/>
  <c r="AB30" i="14"/>
  <c r="AB31" i="14"/>
  <c r="AB32" i="14"/>
  <c r="AB33" i="14"/>
  <c r="AB34" i="14"/>
  <c r="AB35" i="14"/>
  <c r="AB36" i="14"/>
  <c r="AB37" i="14"/>
  <c r="AB26" i="14"/>
  <c r="W38" i="14" l="1"/>
  <c r="X38" i="14"/>
  <c r="V38" i="14"/>
  <c r="C65" i="4" l="1"/>
  <c r="D65" i="4"/>
  <c r="E65" i="4"/>
  <c r="F65" i="4"/>
  <c r="G65" i="4"/>
  <c r="H65" i="4"/>
  <c r="I65" i="4"/>
  <c r="B65" i="4"/>
  <c r="D38" i="15" l="1"/>
  <c r="E38" i="15"/>
  <c r="F38" i="15"/>
  <c r="G38" i="15"/>
  <c r="H38" i="15"/>
  <c r="I38" i="15"/>
  <c r="J38" i="15"/>
  <c r="K38" i="15"/>
  <c r="L38" i="15"/>
  <c r="M38" i="15"/>
  <c r="N38" i="15"/>
  <c r="U38" i="14"/>
  <c r="S38" i="14"/>
  <c r="T38" i="14"/>
  <c r="P38" i="14"/>
  <c r="Q38" i="14"/>
  <c r="R38" i="14"/>
  <c r="M38" i="14"/>
  <c r="N38" i="14"/>
  <c r="O38" i="14"/>
  <c r="I38" i="14"/>
  <c r="J38" i="14"/>
  <c r="K38" i="14"/>
  <c r="L38" i="14"/>
  <c r="F38" i="14"/>
  <c r="G38" i="14"/>
  <c r="H38" i="14"/>
  <c r="D38" i="14"/>
  <c r="E38" i="14"/>
  <c r="O38" i="15"/>
  <c r="P38" i="15"/>
  <c r="Q38" i="15"/>
  <c r="R38" i="15"/>
  <c r="S38" i="15"/>
  <c r="T38" i="15"/>
  <c r="AB38" i="15" l="1"/>
  <c r="AB38" i="14"/>
  <c r="F66" i="4" l="1"/>
  <c r="B66" i="4"/>
  <c r="D66" i="4" l="1"/>
  <c r="H66" i="4"/>
</calcChain>
</file>

<file path=xl/sharedStrings.xml><?xml version="1.0" encoding="utf-8"?>
<sst xmlns="http://schemas.openxmlformats.org/spreadsheetml/2006/main" count="219" uniqueCount="124">
  <si>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</si>
  <si>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</si>
  <si>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</si>
  <si>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</si>
  <si>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</si>
  <si>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</si>
  <si>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</si>
  <si>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</si>
  <si>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</si>
  <si>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</si>
  <si>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</si>
  <si>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7425 BIRF - PROSAP</t>
  </si>
  <si>
    <t>7597 BIRF - PROSAP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</si>
  <si>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</si>
  <si>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</si>
  <si>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</si>
  <si>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</si>
  <si>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</si>
  <si>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</si>
  <si>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</si>
  <si>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</si>
  <si>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</si>
  <si>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</si>
  <si>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</si>
  <si>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</si>
  <si>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</si>
  <si>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</si>
  <si>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</si>
  <si>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</si>
  <si>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</si>
  <si>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</si>
  <si>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</si>
  <si>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</si>
  <si>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</si>
  <si>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</si>
  <si>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</si>
  <si>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</si>
  <si>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</si>
  <si>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</si>
  <si>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</si>
  <si>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Devengado1</t>
  </si>
  <si>
    <t>Clasificación Económica2</t>
  </si>
  <si>
    <t>AMORTIZACION DE LA DEUDA</t>
  </si>
  <si>
    <t>Total AMORTIZACION DE LA DEUDA</t>
  </si>
  <si>
    <t>Pagado1</t>
  </si>
  <si>
    <t>Acreedor</t>
  </si>
  <si>
    <t>Interés</t>
  </si>
  <si>
    <t>Gobierno Federal</t>
  </si>
  <si>
    <t>FFFIR Ley 8530</t>
  </si>
  <si>
    <t>ANSES Régimen Policial</t>
  </si>
  <si>
    <t>FFFIR Ley 8066</t>
  </si>
  <si>
    <t>FFFIR Ley 8067</t>
  </si>
  <si>
    <t>Fideicomiso PROFEDESS</t>
  </si>
  <si>
    <t>Banco de la Nación Argentina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</si>
  <si>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</si>
  <si>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</si>
  <si>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</si>
  <si>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</si>
  <si>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</si>
  <si>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</si>
  <si>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Tenedores de Bonos</t>
  </si>
  <si>
    <t>BONO PESOS 2021 - Clase 1</t>
  </si>
  <si>
    <t>SUBTOTAL SERVICIOS DE LA DEUDA</t>
  </si>
  <si>
    <t>TOTAL SERVICIOS DE LA DEUDA</t>
  </si>
  <si>
    <t>Tipo de cambio proyectado</t>
  </si>
  <si>
    <t>FLUJO DE VENCIMIENTOS ESTIMADO</t>
  </si>
  <si>
    <t>ANSES 3% 2018</t>
  </si>
  <si>
    <t>ANSES 6% 2016</t>
  </si>
  <si>
    <t>ANSES 3% 2017</t>
  </si>
  <si>
    <t>ADMINISTRACIÓN CENTRAL (*):</t>
  </si>
  <si>
    <t>FFFIR Ley 8930 - $416 MM</t>
  </si>
  <si>
    <t>FFFIR Ley 8066 Ampliación</t>
  </si>
  <si>
    <t>ANSES 3% 2019</t>
  </si>
  <si>
    <t>ANSES - Fideicomiso IPV VDF</t>
  </si>
  <si>
    <t>Bancos Internacionales y Otros Nacionales</t>
  </si>
  <si>
    <t>Multilateral</t>
  </si>
  <si>
    <t>BONO DE INTERESES</t>
  </si>
  <si>
    <t>BADLAR promedio proyectada</t>
  </si>
  <si>
    <t>UVA proyectado</t>
  </si>
  <si>
    <t>2019/10</t>
  </si>
  <si>
    <t>2019/11</t>
  </si>
  <si>
    <t>2019/12</t>
  </si>
  <si>
    <t>Refinanciación 2019 FFDP</t>
  </si>
  <si>
    <t>2020/01</t>
  </si>
  <si>
    <t>2020/02</t>
  </si>
  <si>
    <t>2020/03</t>
  </si>
  <si>
    <t>Proyección 2021/2024</t>
  </si>
  <si>
    <t>EJERCICIO 2021</t>
  </si>
  <si>
    <t>2020/04</t>
  </si>
  <si>
    <t>2020/05</t>
  </si>
  <si>
    <t>2020/06</t>
  </si>
  <si>
    <t>2020/07</t>
  </si>
  <si>
    <t>2020/08</t>
  </si>
  <si>
    <t>2020/09</t>
  </si>
  <si>
    <t>2020/10</t>
  </si>
  <si>
    <t>2020/11</t>
  </si>
  <si>
    <t>2020/12</t>
  </si>
  <si>
    <t>2021/01</t>
  </si>
  <si>
    <t>2021/02</t>
  </si>
  <si>
    <t>2021/03</t>
  </si>
  <si>
    <t>Programa para la Emergencia Financiera Provincial II</t>
  </si>
  <si>
    <t>Programa para la Emergencia Financiera Provincial</t>
  </si>
  <si>
    <t>Banco Nación-Refinanciación 2020</t>
  </si>
  <si>
    <t>BONO MENDOZA 2029</t>
  </si>
  <si>
    <t>CER proyectado</t>
  </si>
  <si>
    <t>BICE Compra de Helicópteros</t>
  </si>
  <si>
    <t>Se incluye endeudamiento del CUC 20 (Dir. Gral. de Crédito al Sector Público) y CUC 361 (Unidad de Financiamiento Internacional).</t>
  </si>
  <si>
    <t>Operaciones financieras no consolidadas</t>
  </si>
  <si>
    <t>Letras de Tesorería Serie I</t>
  </si>
  <si>
    <t>Letras de Tesorería Serie II</t>
  </si>
  <si>
    <t>2021/04</t>
  </si>
  <si>
    <t>2021/05</t>
  </si>
  <si>
    <t>2021/06</t>
  </si>
  <si>
    <t>4779 BID - RP82</t>
  </si>
  <si>
    <t>BONO EMERGENCIA</t>
  </si>
  <si>
    <t>Banco Nación-Refinanciación 2021</t>
  </si>
  <si>
    <t>Letras de Tesorería Serie I 2021</t>
  </si>
  <si>
    <t>Ejercicio 2021: Tercer Trimestre</t>
  </si>
  <si>
    <t>Datos provisorios al 30/09/2021, sujetos a revisión.</t>
  </si>
  <si>
    <t>Tercer Trimestre (corte al 30/09/2021)</t>
  </si>
  <si>
    <t>Periodo: octubre 2019 a septiembre 2021.</t>
  </si>
  <si>
    <t>2021/07</t>
  </si>
  <si>
    <t>2021/08</t>
  </si>
  <si>
    <t>2021/09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</si>
</sst>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  <numFmt numFmtId="173" formatCode="0.0%"/>
    <numFmt numFmtId="174" formatCode="&quot;$&quot;\ #,##0.0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3" borderId="0" applyNumberFormat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5" fillId="0" borderId="0" applyFont="0" applyFill="0" applyBorder="0" applyAlignment="0" applyProtection="0"/>
    <xf numFmtId="166" fontId="13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71" fontId="13" fillId="0" borderId="0" applyFont="0" applyFill="0" applyBorder="0" applyAlignment="0" applyProtection="0"/>
    <xf numFmtId="16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3" fillId="0" borderId="0" applyNumberFormat="0" applyFill="0" applyBorder="0" applyAlignment="0" applyProtection="0"/>
    <xf numFmtId="172" fontId="14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3" fillId="0" borderId="0"/>
    <xf numFmtId="0" fontId="3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  <xf numFmtId="0" fontId="2" fillId="0" borderId="0"/>
  </cellStyleXfs>
  <cellXfs count="78">
    <xf numFmtId="0" fontId="0" fillId="0" borderId="0" xfId="0"/>
    <xf numFmtId="0" fontId="8" fillId="0" borderId="0" xfId="2" applyFont="1"/>
    <xf numFmtId="0" fontId="10" fillId="0" borderId="0" xfId="2" applyFont="1"/>
    <xf numFmtId="0" fontId="4" fillId="0" borderId="0" xfId="3" applyFont="1"/>
    <xf numFmtId="0" fontId="9" fillId="0" borderId="0" xfId="4" applyFont="1" applyAlignment="1">
      <alignment vertical="center"/>
    </xf>
    <xf numFmtId="0" fontId="18" fillId="4" borderId="17" xfId="0" applyFont="1" applyFill="1" applyBorder="1" applyAlignment="1">
      <alignment horizontal="center" vertical="center"/>
    </xf>
    <xf numFmtId="165" fontId="17" fillId="5" borderId="17" xfId="4" applyNumberFormat="1" applyFont="1" applyFill="1" applyBorder="1" applyAlignment="1">
      <alignment vertical="center"/>
    </xf>
    <xf numFmtId="0" fontId="17" fillId="5" borderId="17" xfId="4" applyFont="1" applyFill="1" applyBorder="1" applyAlignment="1">
      <alignment horizontal="center" vertical="center"/>
    </xf>
    <xf numFmtId="165" fontId="11" fillId="0" borderId="17" xfId="4" applyNumberFormat="1" applyFont="1" applyFill="1" applyBorder="1" applyAlignment="1">
      <alignment vertical="center"/>
    </xf>
    <xf numFmtId="167" fontId="9" fillId="0" borderId="17" xfId="6" applyNumberFormat="1" applyFont="1" applyFill="1" applyBorder="1" applyAlignment="1">
      <alignment vertical="center"/>
    </xf>
    <xf numFmtId="165" fontId="17" fillId="2" borderId="17" xfId="4" applyNumberFormat="1" applyFont="1" applyFill="1" applyBorder="1" applyAlignment="1">
      <alignment vertical="center"/>
    </xf>
    <xf numFmtId="0" fontId="17" fillId="2" borderId="17" xfId="4" applyNumberFormat="1" applyFont="1" applyFill="1" applyBorder="1" applyAlignment="1">
      <alignment vertical="center"/>
    </xf>
    <xf numFmtId="165" fontId="11" fillId="0" borderId="0" xfId="4" applyNumberFormat="1" applyFont="1" applyFill="1" applyBorder="1" applyAlignment="1">
      <alignment vertical="center"/>
    </xf>
    <xf numFmtId="165" fontId="17" fillId="0" borderId="1" xfId="6" applyNumberFormat="1" applyFont="1" applyFill="1" applyBorder="1" applyAlignment="1">
      <alignment vertical="center"/>
    </xf>
    <xf numFmtId="167" fontId="18" fillId="0" borderId="17" xfId="4" applyNumberFormat="1" applyFont="1" applyBorder="1" applyAlignment="1">
      <alignment vertical="center"/>
    </xf>
    <xf numFmtId="0" fontId="18" fillId="0" borderId="0" xfId="4" applyFont="1" applyAlignment="1">
      <alignment vertical="center"/>
    </xf>
    <xf numFmtId="169" fontId="18" fillId="0" borderId="17" xfId="6" applyNumberFormat="1" applyFont="1" applyBorder="1" applyAlignment="1">
      <alignment vertical="center"/>
    </xf>
    <xf numFmtId="165" fontId="9" fillId="0" borderId="0" xfId="4" applyNumberFormat="1" applyFont="1" applyAlignment="1">
      <alignment vertical="center"/>
    </xf>
    <xf numFmtId="0" fontId="20" fillId="0" borderId="0" xfId="0" applyFont="1" applyAlignment="1">
      <alignment vertical="center"/>
    </xf>
    <xf numFmtId="1" fontId="20" fillId="0" borderId="0" xfId="0" applyNumberFormat="1" applyFont="1" applyAlignment="1">
      <alignment vertical="center"/>
    </xf>
    <xf numFmtId="0" fontId="23" fillId="0" borderId="0" xfId="0" applyFont="1" applyFill="1" applyAlignment="1">
      <alignment vertical="center"/>
    </xf>
    <xf numFmtId="164" fontId="20" fillId="0" borderId="0" xfId="0" applyNumberFormat="1" applyFont="1" applyAlignment="1">
      <alignment vertical="center"/>
    </xf>
    <xf numFmtId="165" fontId="25" fillId="0" borderId="0" xfId="4" applyNumberFormat="1" applyFont="1" applyAlignment="1">
      <alignment vertical="center"/>
    </xf>
    <xf numFmtId="173" fontId="9" fillId="0" borderId="0" xfId="32" applyNumberFormat="1" applyFont="1" applyAlignment="1">
      <alignment vertical="center"/>
    </xf>
    <xf numFmtId="10" fontId="9" fillId="0" borderId="0" xfId="32" applyNumberFormat="1" applyFont="1" applyAlignment="1">
      <alignment vertical="center"/>
    </xf>
    <xf numFmtId="3" fontId="11" fillId="0" borderId="4" xfId="0" pivotButton="1" applyNumberFormat="1" applyFont="1" applyBorder="1"/>
    <xf numFmtId="3" fontId="11" fillId="0" borderId="4" xfId="0" applyNumberFormat="1" applyFont="1" applyBorder="1"/>
    <xf numFmtId="0" fontId="11" fillId="0" borderId="0" xfId="0" applyFont="1"/>
    <xf numFmtId="3" fontId="9" fillId="0" borderId="0" xfId="33" applyNumberFormat="1" applyFont="1"/>
    <xf numFmtId="0" fontId="9" fillId="0" borderId="0" xfId="33" applyFont="1"/>
    <xf numFmtId="0" fontId="2" fillId="0" borderId="0" xfId="2" applyFont="1"/>
    <xf numFmtId="0" fontId="9" fillId="0" borderId="0" xfId="3" applyFont="1"/>
    <xf numFmtId="3" fontId="9" fillId="0" borderId="5" xfId="34" applyNumberFormat="1" applyFont="1" applyBorder="1"/>
    <xf numFmtId="3" fontId="9" fillId="0" borderId="6" xfId="34" applyNumberFormat="1" applyFont="1" applyBorder="1"/>
    <xf numFmtId="3" fontId="9" fillId="0" borderId="7" xfId="34" applyNumberFormat="1" applyFont="1" applyBorder="1"/>
    <xf numFmtId="0" fontId="9" fillId="0" borderId="0" xfId="34" applyFont="1"/>
    <xf numFmtId="3" fontId="9" fillId="0" borderId="0" xfId="34" applyNumberFormat="1" applyFont="1"/>
    <xf numFmtId="3" fontId="18" fillId="0" borderId="5" xfId="34" applyNumberFormat="1" applyFont="1" applyBorder="1"/>
    <xf numFmtId="3" fontId="18" fillId="0" borderId="8" xfId="34" applyNumberFormat="1" applyFont="1" applyBorder="1"/>
    <xf numFmtId="3" fontId="18" fillId="0" borderId="9" xfId="34" applyNumberFormat="1" applyFont="1" applyBorder="1"/>
    <xf numFmtId="0" fontId="18" fillId="0" borderId="0" xfId="34" applyFont="1"/>
    <xf numFmtId="3" fontId="18" fillId="0" borderId="0" xfId="34" applyNumberFormat="1" applyFont="1"/>
    <xf numFmtId="3" fontId="9" fillId="0" borderId="8" xfId="34" applyNumberFormat="1" applyFont="1" applyBorder="1"/>
    <xf numFmtId="3" fontId="9" fillId="0" borderId="9" xfId="34" applyNumberFormat="1" applyFont="1" applyBorder="1"/>
    <xf numFmtId="3" fontId="9" fillId="0" borderId="10" xfId="34" applyNumberFormat="1" applyFont="1" applyBorder="1"/>
    <xf numFmtId="3" fontId="9" fillId="0" borderId="11" xfId="34" applyNumberFormat="1" applyFont="1" applyBorder="1"/>
    <xf numFmtId="3" fontId="9" fillId="0" borderId="12" xfId="34" applyNumberFormat="1" applyFont="1" applyBorder="1"/>
    <xf numFmtId="3" fontId="18" fillId="0" borderId="6" xfId="34" applyNumberFormat="1" applyFont="1" applyBorder="1"/>
    <xf numFmtId="3" fontId="18" fillId="0" borderId="13" xfId="34" applyNumberFormat="1" applyFont="1" applyBorder="1"/>
    <xf numFmtId="3" fontId="18" fillId="0" borderId="14" xfId="34" applyNumberFormat="1" applyFont="1" applyBorder="1"/>
    <xf numFmtId="3" fontId="18" fillId="0" borderId="15" xfId="34" applyNumberFormat="1" applyFont="1" applyBorder="1"/>
    <xf numFmtId="3" fontId="18" fillId="0" borderId="4" xfId="34" applyNumberFormat="1" applyFont="1" applyBorder="1"/>
    <xf numFmtId="49" fontId="18" fillId="0" borderId="8" xfId="34" applyNumberFormat="1" applyFont="1" applyBorder="1"/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1" fillId="0" borderId="0" xfId="2" applyFont="1"/>
    <xf numFmtId="0" fontId="2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168" fontId="18" fillId="0" borderId="17" xfId="6" applyNumberFormat="1" applyFont="1" applyBorder="1" applyAlignment="1">
      <alignment horizontal="center" vertical="center"/>
    </xf>
    <xf numFmtId="174" fontId="18" fillId="0" borderId="17" xfId="6" applyNumberFormat="1" applyFont="1" applyBorder="1" applyAlignment="1">
      <alignment horizontal="center" vertical="center"/>
    </xf>
    <xf numFmtId="10" fontId="18" fillId="0" borderId="17" xfId="5" applyNumberFormat="1" applyFont="1" applyBorder="1" applyAlignment="1">
      <alignment horizontal="center" vertical="center"/>
    </xf>
    <xf numFmtId="170" fontId="18" fillId="0" borderId="17" xfId="6" applyNumberFormat="1" applyFont="1" applyBorder="1" applyAlignment="1">
      <alignment horizontal="center" vertical="center"/>
    </xf>
    <xf numFmtId="165" fontId="17" fillId="4" borderId="16" xfId="4" applyNumberFormat="1" applyFont="1" applyFill="1" applyBorder="1" applyAlignment="1">
      <alignment horizontal="left" vertical="center" wrapText="1"/>
    </xf>
    <xf numFmtId="165" fontId="17" fillId="4" borderId="18" xfId="4" applyNumberFormat="1" applyFont="1" applyFill="1" applyBorder="1" applyAlignment="1">
      <alignment horizontal="left" vertical="center" wrapText="1"/>
    </xf>
    <xf numFmtId="165" fontId="17" fillId="4" borderId="19" xfId="4" applyNumberFormat="1" applyFont="1" applyFill="1" applyBorder="1" applyAlignment="1">
      <alignment horizontal="left" vertical="center" wrapText="1"/>
    </xf>
    <xf numFmtId="0" fontId="18" fillId="4" borderId="20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</cellXfs>
  <cellStyles count="35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4" xfId="3"/>
    <cellStyle name="Normal 5" xfId="4"/>
    <cellStyle name="Normal 5 2" xfId="34"/>
    <cellStyle name="Normal 6" xfId="33"/>
    <cellStyle name="Normal 7" xfId="26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showGridLines="0" tabSelected="1" zoomScaleNormal="100" workbookViewId="0"/>
  </sheetViews>
  <sheetFormatPr baseColWidth="10" defaultRowHeight="12" x14ac:dyDescent="0.2"/>
  <cols>
    <col min="1" max="1" width="54.140625" style="18" customWidth="1"/>
    <col min="2" max="9" width="15.42578125" style="18" customWidth="1"/>
    <col min="10" max="11" width="11.42578125" style="18"/>
    <col min="12" max="19" width="10" style="19" bestFit="1" customWidth="1"/>
    <col min="20" max="16384" width="11.42578125" style="18"/>
  </cols>
  <sheetData>
    <row r="1" spans="1:9" s="18" customFormat="1" ht="23.25" x14ac:dyDescent="0.2">
      <c r="A1" s="53" t="s">
        <v>1</v>
      </c>
      <c r="B1" s="54"/>
      <c r="C1" s="54"/>
      <c r="D1" s="54"/>
      <c r="E1" s="54"/>
    </row>
    <row r="2" spans="1:9" x14ac:dyDescent="0.2">
      <c r="A2" s="54"/>
      <c r="B2" s="54"/>
      <c r="C2" s="54"/>
      <c r="D2" s="54"/>
      <c r="E2" s="54"/>
    </row>
    <row r="3" spans="1:9" s="18" customFormat="1" ht="18.75" x14ac:dyDescent="0.2">
      <c r="A3" s="55" t="s">
        <v>69</v>
      </c>
      <c r="B3" s="54"/>
      <c r="C3" s="54"/>
      <c r="D3" s="54"/>
      <c r="E3" s="54"/>
    </row>
    <row r="4" spans="1:9" s="18" customFormat="1" x14ac:dyDescent="0.2">
      <c r="A4" s="56"/>
      <c r="B4" s="54"/>
      <c r="C4" s="54"/>
      <c r="D4" s="54"/>
      <c r="E4" s="54"/>
    </row>
    <row r="5" spans="1:9" s="18" customFormat="1" ht="15.75" customHeight="1" x14ac:dyDescent="0.2">
      <c r="A5" s="20" t="s">
        <v>2</v>
      </c>
      <c r="B5" s="59" t="s">
        <v>117</v>
      </c>
      <c r="C5" s="60"/>
      <c r="D5" s="60"/>
      <c r="E5" s="61"/>
    </row>
    <row r="6" spans="1:9" s="18" customFormat="1" x14ac:dyDescent="0.2">
      <c r="A6" s="56"/>
      <c r="B6" s="54"/>
      <c r="C6" s="54"/>
      <c r="D6" s="54"/>
      <c r="E6" s="54"/>
    </row>
    <row r="7" spans="1:9" s="18" customFormat="1" ht="15" x14ac:dyDescent="0.2">
      <c r="A7" s="57" t="s">
        <v>7</v>
      </c>
      <c r="B7" s="54"/>
      <c r="C7" s="54"/>
      <c r="D7" s="54"/>
      <c r="E7" s="54"/>
    </row>
    <row r="8" spans="1:9" s="18" customFormat="1" x14ac:dyDescent="0.2">
      <c r="A8" s="56"/>
      <c r="B8" s="54"/>
      <c r="C8" s="54"/>
      <c r="D8" s="54"/>
      <c r="E8" s="54"/>
    </row>
    <row r="9" spans="1:9" s="18" customFormat="1" ht="15" x14ac:dyDescent="0.2">
      <c r="A9" s="57" t="s">
        <v>8</v>
      </c>
      <c r="B9" s="54"/>
      <c r="C9" s="54"/>
      <c r="D9" s="54"/>
      <c r="E9" s="54"/>
    </row>
    <row r="10" spans="1:9" s="18" customFormat="1" ht="15" x14ac:dyDescent="0.2">
      <c r="A10" s="20" t="s">
        <v>86</v>
      </c>
      <c r="B10" s="54"/>
      <c r="C10" s="54"/>
      <c r="D10" s="54"/>
      <c r="E10" s="54"/>
    </row>
    <row r="11" spans="1:9" s="18" customFormat="1" ht="15" x14ac:dyDescent="0.2">
      <c r="A11" s="20"/>
    </row>
    <row r="12" spans="1:9" s="18" customFormat="1" ht="15" x14ac:dyDescent="0.2">
      <c r="A12" s="20"/>
    </row>
    <row r="13" spans="1:9" s="4" customFormat="1" ht="12.75" x14ac:dyDescent="0.2">
      <c r="A13" s="69" t="s">
        <v>45</v>
      </c>
      <c r="B13" s="72" t="s">
        <v>65</v>
      </c>
      <c r="C13" s="73"/>
      <c r="D13" s="73"/>
      <c r="E13" s="73"/>
      <c r="F13" s="73"/>
      <c r="G13" s="73"/>
      <c r="H13" s="73"/>
      <c r="I13" s="74"/>
    </row>
    <row r="14" spans="1:9" s="4" customFormat="1" ht="12.75" x14ac:dyDescent="0.2">
      <c r="A14" s="70"/>
      <c r="B14" s="75"/>
      <c r="C14" s="76"/>
      <c r="D14" s="76"/>
      <c r="E14" s="76"/>
      <c r="F14" s="76"/>
      <c r="G14" s="76"/>
      <c r="H14" s="76"/>
      <c r="I14" s="77"/>
    </row>
    <row r="15" spans="1:9" s="4" customFormat="1" ht="12.75" x14ac:dyDescent="0.2">
      <c r="A15" s="70"/>
      <c r="B15" s="63">
        <v>2021</v>
      </c>
      <c r="C15" s="64"/>
      <c r="D15" s="63">
        <v>2022</v>
      </c>
      <c r="E15" s="64"/>
      <c r="F15" s="63">
        <v>2023</v>
      </c>
      <c r="G15" s="64">
        <v>2021</v>
      </c>
      <c r="H15" s="63">
        <v>2024</v>
      </c>
      <c r="I15" s="64">
        <v>2021</v>
      </c>
    </row>
    <row r="16" spans="1:9" s="4" customFormat="1" ht="12.75" x14ac:dyDescent="0.2">
      <c r="A16" s="71"/>
      <c r="B16" s="5" t="s">
        <v>0</v>
      </c>
      <c r="C16" s="5" t="s">
        <v>46</v>
      </c>
      <c r="D16" s="5" t="s">
        <v>0</v>
      </c>
      <c r="E16" s="5" t="s">
        <v>46</v>
      </c>
      <c r="F16" s="5" t="s">
        <v>0</v>
      </c>
      <c r="G16" s="5" t="s">
        <v>46</v>
      </c>
      <c r="H16" s="5" t="s">
        <v>0</v>
      </c>
      <c r="I16" s="5" t="s">
        <v>46</v>
      </c>
    </row>
    <row r="17" spans="1:9" s="4" customFormat="1" ht="12.75" x14ac:dyDescent="0.2">
      <c r="A17" s="6" t="s">
        <v>47</v>
      </c>
      <c r="B17" s="7"/>
      <c r="C17" s="7"/>
      <c r="D17" s="7"/>
      <c r="E17" s="7"/>
      <c r="F17" s="7"/>
      <c r="G17" s="7"/>
      <c r="H17" s="7"/>
      <c r="I17" s="7"/>
    </row>
    <row r="18" spans="1:9" s="4" customFormat="1" ht="12.75" x14ac:dyDescent="0.2">
      <c r="A18" s="8" t="s">
        <v>82</v>
      </c>
      <c r="B18" s="9">
        <v>0</v>
      </c>
      <c r="C18" s="9">
        <v>1580392283.302803</v>
      </c>
      <c r="D18" s="9">
        <v>4185710174.3711433</v>
      </c>
      <c r="E18" s="9">
        <v>2047342656.3512278</v>
      </c>
      <c r="F18" s="9">
        <v>5232137717.9639282</v>
      </c>
      <c r="G18" s="9">
        <v>596320353.60903919</v>
      </c>
      <c r="H18" s="9">
        <v>0</v>
      </c>
      <c r="I18" s="9">
        <v>0</v>
      </c>
    </row>
    <row r="19" spans="1:9" s="4" customFormat="1" ht="12.75" x14ac:dyDescent="0.2">
      <c r="A19" s="8" t="s">
        <v>100</v>
      </c>
      <c r="B19" s="9">
        <v>1314425686.6270516</v>
      </c>
      <c r="C19" s="9">
        <v>3301081.7009348506</v>
      </c>
      <c r="D19" s="9">
        <v>1477244568.5375803</v>
      </c>
      <c r="E19" s="9">
        <v>2274214.6405591089</v>
      </c>
      <c r="F19" s="9">
        <v>1477244568.5375803</v>
      </c>
      <c r="G19" s="9">
        <v>796970.07202152838</v>
      </c>
      <c r="H19" s="9">
        <v>0</v>
      </c>
      <c r="I19" s="9">
        <v>0</v>
      </c>
    </row>
    <row r="20" spans="1:9" s="4" customFormat="1" ht="12.75" x14ac:dyDescent="0.2">
      <c r="A20" s="8" t="s">
        <v>101</v>
      </c>
      <c r="B20" s="9">
        <v>922315180.14180207</v>
      </c>
      <c r="C20" s="9">
        <v>2316325.5212041531</v>
      </c>
      <c r="D20" s="9">
        <v>1036563043.6213632</v>
      </c>
      <c r="E20" s="9">
        <v>1595786.4390727961</v>
      </c>
      <c r="F20" s="9">
        <v>1036563043.6213632</v>
      </c>
      <c r="G20" s="9">
        <v>559223.39545143303</v>
      </c>
      <c r="H20" s="9">
        <v>0</v>
      </c>
      <c r="I20" s="9">
        <v>0</v>
      </c>
    </row>
    <row r="21" spans="1:9" s="4" customFormat="1" ht="12.75" x14ac:dyDescent="0.2">
      <c r="A21" s="8" t="s">
        <v>72</v>
      </c>
      <c r="B21" s="9">
        <v>0</v>
      </c>
      <c r="C21" s="9">
        <v>229816791.36000001</v>
      </c>
      <c r="D21" s="9">
        <v>0</v>
      </c>
      <c r="E21" s="9">
        <v>229816791.36000001</v>
      </c>
      <c r="F21" s="9">
        <v>1915139928</v>
      </c>
      <c r="G21" s="9">
        <v>114908395.68000001</v>
      </c>
      <c r="H21" s="9">
        <v>0</v>
      </c>
      <c r="I21" s="9">
        <v>0</v>
      </c>
    </row>
    <row r="22" spans="1:9" s="4" customFormat="1" ht="12.75" x14ac:dyDescent="0.2">
      <c r="A22" s="8" t="s">
        <v>67</v>
      </c>
      <c r="B22" s="9">
        <v>0</v>
      </c>
      <c r="C22" s="9">
        <v>0</v>
      </c>
      <c r="D22" s="9">
        <v>0</v>
      </c>
      <c r="E22" s="9">
        <v>556364282.20011699</v>
      </c>
      <c r="F22" s="9">
        <v>0</v>
      </c>
      <c r="G22" s="9">
        <v>0</v>
      </c>
      <c r="H22" s="9">
        <v>0</v>
      </c>
      <c r="I22" s="9">
        <v>0</v>
      </c>
    </row>
    <row r="23" spans="1:9" s="4" customFormat="1" ht="12.75" x14ac:dyDescent="0.2">
      <c r="A23" s="8" t="s">
        <v>66</v>
      </c>
      <c r="B23" s="9">
        <v>0</v>
      </c>
      <c r="C23" s="9">
        <v>113715123.48</v>
      </c>
      <c r="D23" s="9">
        <v>0</v>
      </c>
      <c r="E23" s="9">
        <v>109096420.17701098</v>
      </c>
      <c r="F23" s="9">
        <v>0</v>
      </c>
      <c r="G23" s="9">
        <v>0</v>
      </c>
      <c r="H23" s="9">
        <v>0</v>
      </c>
      <c r="I23" s="9">
        <v>0</v>
      </c>
    </row>
    <row r="24" spans="1:9" s="4" customFormat="1" ht="12.75" x14ac:dyDescent="0.2">
      <c r="A24" s="8" t="s">
        <v>68</v>
      </c>
      <c r="B24" s="9">
        <v>0</v>
      </c>
      <c r="C24" s="9">
        <v>0</v>
      </c>
      <c r="D24" s="9">
        <v>0</v>
      </c>
      <c r="E24" s="9">
        <v>327977919.21998829</v>
      </c>
      <c r="F24" s="9">
        <v>0</v>
      </c>
      <c r="G24" s="9">
        <v>0</v>
      </c>
      <c r="H24" s="9">
        <v>0</v>
      </c>
      <c r="I24" s="9">
        <v>0</v>
      </c>
    </row>
    <row r="25" spans="1:9" s="4" customFormat="1" ht="12.75" x14ac:dyDescent="0.2">
      <c r="A25" s="8" t="s">
        <v>48</v>
      </c>
      <c r="B25" s="9">
        <v>173031280.05306539</v>
      </c>
      <c r="C25" s="9">
        <v>29670758.999999996</v>
      </c>
      <c r="D25" s="9">
        <v>195063090.64944258</v>
      </c>
      <c r="E25" s="9">
        <v>23639259.220000003</v>
      </c>
      <c r="F25" s="9">
        <v>195063090.64944258</v>
      </c>
      <c r="G25" s="9">
        <v>14301206.700000001</v>
      </c>
      <c r="H25" s="9">
        <v>162552575.54120216</v>
      </c>
      <c r="I25" s="9">
        <v>4454926.32</v>
      </c>
    </row>
    <row r="26" spans="1:9" s="4" customFormat="1" ht="12.75" x14ac:dyDescent="0.2">
      <c r="A26" s="8" t="s">
        <v>70</v>
      </c>
      <c r="B26" s="9">
        <v>87904930.102763295</v>
      </c>
      <c r="C26" s="9">
        <v>21095428.519737575</v>
      </c>
      <c r="D26" s="9">
        <v>92249234.23356846</v>
      </c>
      <c r="E26" s="9">
        <v>17204808.516165908</v>
      </c>
      <c r="F26" s="9">
        <v>92249234.23356843</v>
      </c>
      <c r="G26" s="9">
        <v>13124132.832438715</v>
      </c>
      <c r="H26" s="9">
        <v>92249234.233568355</v>
      </c>
      <c r="I26" s="9">
        <v>9336204.1321895346</v>
      </c>
    </row>
    <row r="27" spans="1:9" s="4" customFormat="1" ht="12.75" x14ac:dyDescent="0.2">
      <c r="A27" s="8" t="s">
        <v>73</v>
      </c>
      <c r="B27" s="9">
        <v>15227434.889999999</v>
      </c>
      <c r="C27" s="9">
        <v>36772968.829999998</v>
      </c>
      <c r="D27" s="9">
        <v>17718220.009999998</v>
      </c>
      <c r="E27" s="9">
        <v>33494874.57</v>
      </c>
      <c r="F27" s="9">
        <v>20167997.41</v>
      </c>
      <c r="G27" s="9">
        <v>25321027.580000002</v>
      </c>
      <c r="H27" s="9">
        <v>22077448.800000001</v>
      </c>
      <c r="I27" s="9">
        <v>17138057.07</v>
      </c>
    </row>
    <row r="28" spans="1:9" s="4" customFormat="1" ht="12.75" x14ac:dyDescent="0.2">
      <c r="A28" s="8" t="s">
        <v>49</v>
      </c>
      <c r="B28" s="9">
        <v>74561111.052009702</v>
      </c>
      <c r="C28" s="9">
        <v>10920820.067990284</v>
      </c>
      <c r="D28" s="9">
        <v>54624889.239793219</v>
      </c>
      <c r="E28" s="9">
        <v>2363064.8402067819</v>
      </c>
      <c r="F28" s="9">
        <v>0</v>
      </c>
      <c r="G28" s="9">
        <v>0</v>
      </c>
      <c r="H28" s="9">
        <v>0</v>
      </c>
      <c r="I28" s="9">
        <v>0</v>
      </c>
    </row>
    <row r="29" spans="1:9" s="4" customFormat="1" ht="12.75" x14ac:dyDescent="0.2">
      <c r="A29" s="8" t="s">
        <v>71</v>
      </c>
      <c r="B29" s="9">
        <v>9495596.2817663345</v>
      </c>
      <c r="C29" s="9">
        <v>2230314.6897150031</v>
      </c>
      <c r="D29" s="9">
        <v>9964873.2205315605</v>
      </c>
      <c r="E29" s="9">
        <v>1814298.5811147292</v>
      </c>
      <c r="F29" s="9">
        <v>9964873.2205315605</v>
      </c>
      <c r="G29" s="9">
        <v>1401677.1894071924</v>
      </c>
      <c r="H29" s="9">
        <v>9964873.2205315605</v>
      </c>
      <c r="I29" s="9">
        <v>987494.86271348433</v>
      </c>
    </row>
    <row r="30" spans="1:9" s="4" customFormat="1" ht="12.75" x14ac:dyDescent="0.2">
      <c r="A30" s="8" t="s">
        <v>51</v>
      </c>
      <c r="B30" s="9">
        <v>6838017.0249186521</v>
      </c>
      <c r="C30" s="9">
        <v>77081.53</v>
      </c>
      <c r="D30" s="9">
        <v>220492.79999999999</v>
      </c>
      <c r="E30" s="9">
        <v>2856.11</v>
      </c>
      <c r="F30" s="9">
        <v>0</v>
      </c>
      <c r="G30" s="9">
        <v>0</v>
      </c>
      <c r="H30" s="9">
        <v>0</v>
      </c>
      <c r="I30" s="9">
        <v>0</v>
      </c>
    </row>
    <row r="31" spans="1:9" s="4" customFormat="1" ht="12.75" x14ac:dyDescent="0.2">
      <c r="A31" s="8" t="s">
        <v>50</v>
      </c>
      <c r="B31" s="9">
        <v>4631124.6500000004</v>
      </c>
      <c r="C31" s="9">
        <v>27722.42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</row>
    <row r="32" spans="1:9" s="4" customFormat="1" ht="12.75" x14ac:dyDescent="0.2">
      <c r="A32" s="8" t="s">
        <v>52</v>
      </c>
      <c r="B32" s="9">
        <v>750520.02</v>
      </c>
      <c r="C32" s="9">
        <v>52215.240000000005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</row>
    <row r="33" spans="1:9" s="4" customFormat="1" ht="12.75" x14ac:dyDescent="0.2">
      <c r="A33" s="6" t="s">
        <v>53</v>
      </c>
      <c r="B33" s="7"/>
      <c r="C33" s="7"/>
      <c r="D33" s="7"/>
      <c r="E33" s="7"/>
      <c r="F33" s="7"/>
      <c r="G33" s="7"/>
      <c r="H33" s="7"/>
      <c r="I33" s="7"/>
    </row>
    <row r="34" spans="1:9" s="4" customFormat="1" ht="12.75" x14ac:dyDescent="0.2">
      <c r="A34" s="8" t="s">
        <v>115</v>
      </c>
      <c r="B34" s="9">
        <v>0</v>
      </c>
      <c r="C34" s="9">
        <v>336528869.75305575</v>
      </c>
      <c r="D34" s="9">
        <v>4354258381.5790453</v>
      </c>
      <c r="E34" s="9">
        <v>956336670.61887217</v>
      </c>
      <c r="F34" s="9">
        <v>6666438333.6449947</v>
      </c>
      <c r="G34" s="9">
        <v>1032727503.0009041</v>
      </c>
      <c r="H34" s="9">
        <v>8968517310.6541138</v>
      </c>
      <c r="I34" s="9">
        <v>945010490.84100652</v>
      </c>
    </row>
    <row r="35" spans="1:9" s="4" customFormat="1" ht="12.75" x14ac:dyDescent="0.2">
      <c r="A35" s="8" t="s">
        <v>102</v>
      </c>
      <c r="B35" s="9">
        <v>814120822.40530539</v>
      </c>
      <c r="C35" s="9">
        <v>379112314.51144725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</row>
    <row r="36" spans="1:9" s="4" customFormat="1" ht="12.75" x14ac:dyDescent="0.2">
      <c r="A36" s="6" t="s">
        <v>74</v>
      </c>
      <c r="B36" s="7"/>
      <c r="C36" s="7"/>
      <c r="D36" s="7"/>
      <c r="E36" s="7"/>
      <c r="F36" s="7"/>
      <c r="G36" s="7"/>
      <c r="H36" s="7"/>
      <c r="I36" s="7"/>
    </row>
    <row r="37" spans="1:9" s="4" customFormat="1" ht="12.75" x14ac:dyDescent="0.2">
      <c r="A37" s="8" t="s">
        <v>105</v>
      </c>
      <c r="B37" s="9">
        <v>71683766.851918697</v>
      </c>
      <c r="C37" s="9">
        <v>768168.34728138626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</row>
    <row r="38" spans="1:9" s="4" customFormat="1" ht="12.75" x14ac:dyDescent="0.2">
      <c r="A38" s="6" t="s">
        <v>75</v>
      </c>
      <c r="B38" s="7"/>
      <c r="C38" s="7"/>
      <c r="D38" s="7"/>
      <c r="E38" s="7"/>
      <c r="F38" s="7"/>
      <c r="G38" s="7"/>
      <c r="H38" s="7"/>
      <c r="I38" s="7"/>
    </row>
    <row r="39" spans="1:9" s="4" customFormat="1" ht="12.75" x14ac:dyDescent="0.2">
      <c r="A39" s="10" t="s">
        <v>3</v>
      </c>
      <c r="B39" s="11"/>
      <c r="C39" s="11"/>
      <c r="D39" s="11"/>
      <c r="E39" s="11"/>
      <c r="F39" s="11"/>
      <c r="G39" s="11"/>
      <c r="H39" s="11"/>
      <c r="I39" s="11"/>
    </row>
    <row r="40" spans="1:9" s="4" customFormat="1" ht="12.75" x14ac:dyDescent="0.2">
      <c r="A40" s="8" t="s">
        <v>6</v>
      </c>
      <c r="B40" s="9">
        <v>285713311.37198478</v>
      </c>
      <c r="C40" s="9">
        <v>82651763.831950948</v>
      </c>
      <c r="D40" s="9">
        <v>408209970.33914399</v>
      </c>
      <c r="E40" s="9">
        <v>93238148.542119786</v>
      </c>
      <c r="F40" s="9">
        <v>534082974.06263626</v>
      </c>
      <c r="G40" s="9">
        <v>144430258.24881309</v>
      </c>
      <c r="H40" s="9">
        <v>678657456.87417972</v>
      </c>
      <c r="I40" s="9">
        <v>224487936.4045428</v>
      </c>
    </row>
    <row r="41" spans="1:9" s="4" customFormat="1" ht="12.75" x14ac:dyDescent="0.2">
      <c r="A41" s="8" t="s">
        <v>10</v>
      </c>
      <c r="B41" s="9">
        <v>174100537.9341704</v>
      </c>
      <c r="C41" s="9">
        <v>35391639.15017122</v>
      </c>
      <c r="D41" s="9">
        <v>248667566.99899942</v>
      </c>
      <c r="E41" s="9">
        <v>64109927.973474458</v>
      </c>
      <c r="F41" s="9">
        <v>341581709.2604686</v>
      </c>
      <c r="G41" s="9">
        <v>104792765.16581118</v>
      </c>
      <c r="H41" s="9">
        <v>431452292.38488781</v>
      </c>
      <c r="I41" s="9">
        <v>166522728.58739114</v>
      </c>
    </row>
    <row r="42" spans="1:9" s="4" customFormat="1" ht="12.75" x14ac:dyDescent="0.2">
      <c r="A42" s="8" t="s">
        <v>5</v>
      </c>
      <c r="B42" s="9">
        <v>278286145.50412393</v>
      </c>
      <c r="C42" s="9">
        <v>102996619.40587598</v>
      </c>
      <c r="D42" s="9">
        <v>390208459.06838125</v>
      </c>
      <c r="E42" s="9">
        <v>103056082.33949739</v>
      </c>
      <c r="F42" s="9">
        <v>521946319.93844795</v>
      </c>
      <c r="G42" s="9">
        <v>146338110.6790987</v>
      </c>
      <c r="H42" s="9">
        <v>660543045.55686975</v>
      </c>
      <c r="I42" s="9">
        <v>207468047.74444455</v>
      </c>
    </row>
    <row r="43" spans="1:9" s="4" customFormat="1" ht="12.75" x14ac:dyDescent="0.2">
      <c r="A43" s="8" t="s">
        <v>9</v>
      </c>
      <c r="B43" s="9">
        <v>457964333.08703691</v>
      </c>
      <c r="C43" s="9">
        <v>22802307.651515409</v>
      </c>
      <c r="D43" s="9">
        <v>615396801.00367093</v>
      </c>
      <c r="E43" s="9">
        <v>32504581.257647853</v>
      </c>
      <c r="F43" s="9">
        <v>845338592.79326224</v>
      </c>
      <c r="G43" s="9">
        <v>41225308.81221287</v>
      </c>
      <c r="H43" s="9">
        <v>1067748254.1196406</v>
      </c>
      <c r="I43" s="9">
        <v>44002426.805943727</v>
      </c>
    </row>
    <row r="44" spans="1:9" s="4" customFormat="1" ht="12.75" x14ac:dyDescent="0.2">
      <c r="A44" s="8" t="s">
        <v>56</v>
      </c>
      <c r="B44" s="9">
        <v>0</v>
      </c>
      <c r="C44" s="9">
        <v>10067404.049178682</v>
      </c>
      <c r="D44" s="9">
        <v>31968754.198870804</v>
      </c>
      <c r="E44" s="9">
        <v>17377947.673237376</v>
      </c>
      <c r="F44" s="9">
        <v>78414829.468498051</v>
      </c>
      <c r="G44" s="9">
        <v>28168964.252594531</v>
      </c>
      <c r="H44" s="9">
        <v>99236968.046929643</v>
      </c>
      <c r="I44" s="9">
        <v>45007692.899308406</v>
      </c>
    </row>
    <row r="45" spans="1:9" s="4" customFormat="1" ht="12.75" x14ac:dyDescent="0.2">
      <c r="A45" s="8" t="s">
        <v>54</v>
      </c>
      <c r="B45" s="9">
        <v>42849734.424840346</v>
      </c>
      <c r="C45" s="9">
        <v>11387688.189492591</v>
      </c>
      <c r="D45" s="9">
        <v>66851071.67412129</v>
      </c>
      <c r="E45" s="9">
        <v>17041226.421834324</v>
      </c>
      <c r="F45" s="9">
        <v>88460528.845651537</v>
      </c>
      <c r="G45" s="9">
        <v>23880221.077188451</v>
      </c>
      <c r="H45" s="9">
        <v>112148715.13633054</v>
      </c>
      <c r="I45" s="9">
        <v>33703283.685023546</v>
      </c>
    </row>
    <row r="46" spans="1:9" s="4" customFormat="1" ht="12.75" x14ac:dyDescent="0.2">
      <c r="A46" s="8" t="s">
        <v>113</v>
      </c>
      <c r="B46" s="9">
        <v>0</v>
      </c>
      <c r="C46" s="9">
        <v>761968.51989041106</v>
      </c>
      <c r="D46" s="9">
        <v>0</v>
      </c>
      <c r="E46" s="9">
        <v>2631511.8342821058</v>
      </c>
      <c r="F46" s="9">
        <v>0</v>
      </c>
      <c r="G46" s="9">
        <v>4408115.908140393</v>
      </c>
      <c r="H46" s="9">
        <v>0</v>
      </c>
      <c r="I46" s="9">
        <v>7405900.4220956862</v>
      </c>
    </row>
    <row r="47" spans="1:9" s="4" customFormat="1" ht="12.75" x14ac:dyDescent="0.2">
      <c r="A47" s="8" t="s">
        <v>55</v>
      </c>
      <c r="B47" s="9">
        <v>23151256.535858098</v>
      </c>
      <c r="C47" s="9">
        <v>4737044.3141419049</v>
      </c>
      <c r="D47" s="9">
        <v>32453896.786158215</v>
      </c>
      <c r="E47" s="9">
        <v>4859322.0144106969</v>
      </c>
      <c r="F47" s="9">
        <v>43410622.198297948</v>
      </c>
      <c r="G47" s="9">
        <v>4135563.7494040565</v>
      </c>
      <c r="H47" s="9">
        <v>54937723.930480517</v>
      </c>
      <c r="I47" s="9">
        <v>2221687.250332505</v>
      </c>
    </row>
    <row r="48" spans="1:9" s="4" customFormat="1" ht="12.75" x14ac:dyDescent="0.2">
      <c r="A48" s="8" t="s">
        <v>58</v>
      </c>
      <c r="B48" s="9">
        <v>1117229.1375000002</v>
      </c>
      <c r="C48" s="9">
        <v>169930.95</v>
      </c>
      <c r="D48" s="9">
        <v>5834162.2974485205</v>
      </c>
      <c r="E48" s="9">
        <v>842796.75058364333</v>
      </c>
      <c r="F48" s="9">
        <v>7753154.2410448529</v>
      </c>
      <c r="G48" s="9">
        <v>1030248.5904292818</v>
      </c>
      <c r="H48" s="9">
        <v>9826580.5604121909</v>
      </c>
      <c r="I48" s="9">
        <v>1190611.8262977058</v>
      </c>
    </row>
    <row r="49" spans="1:9" s="4" customFormat="1" ht="12.75" x14ac:dyDescent="0.2">
      <c r="A49" s="8" t="s">
        <v>59</v>
      </c>
      <c r="B49" s="9">
        <v>4484115.6937499996</v>
      </c>
      <c r="C49" s="9">
        <v>104928.6</v>
      </c>
      <c r="D49" s="9">
        <v>23416019.006104253</v>
      </c>
      <c r="E49" s="9">
        <v>369014.50637452467</v>
      </c>
      <c r="F49" s="9">
        <v>22686700.711954474</v>
      </c>
      <c r="G49" s="9">
        <v>130111.4667200917</v>
      </c>
      <c r="H49" s="9">
        <v>0</v>
      </c>
      <c r="I49" s="9">
        <v>0</v>
      </c>
    </row>
    <row r="50" spans="1:9" s="4" customFormat="1" ht="12.75" x14ac:dyDescent="0.2">
      <c r="A50" s="8" t="s">
        <v>57</v>
      </c>
      <c r="B50" s="9">
        <v>12924114.066837993</v>
      </c>
      <c r="C50" s="9">
        <v>873884.24316201021</v>
      </c>
      <c r="D50" s="9">
        <v>7876346.6399999997</v>
      </c>
      <c r="E50" s="9">
        <v>217980.63765339972</v>
      </c>
      <c r="F50" s="9">
        <v>0</v>
      </c>
      <c r="G50" s="9">
        <v>0</v>
      </c>
      <c r="H50" s="9">
        <v>0</v>
      </c>
      <c r="I50" s="9">
        <v>0</v>
      </c>
    </row>
    <row r="51" spans="1:9" s="4" customFormat="1" ht="12.75" x14ac:dyDescent="0.2">
      <c r="A51" s="10" t="s">
        <v>4</v>
      </c>
      <c r="B51" s="11"/>
      <c r="C51" s="11"/>
      <c r="D51" s="11"/>
      <c r="E51" s="11"/>
      <c r="F51" s="11"/>
      <c r="G51" s="11"/>
      <c r="H51" s="11"/>
      <c r="I51" s="11"/>
    </row>
    <row r="52" spans="1:9" s="4" customFormat="1" ht="12.75" x14ac:dyDescent="0.2">
      <c r="A52" s="8" t="s">
        <v>12</v>
      </c>
      <c r="B52" s="9">
        <v>169622209.52065325</v>
      </c>
      <c r="C52" s="9">
        <v>75093049.71830672</v>
      </c>
      <c r="D52" s="9">
        <v>233777059.07428551</v>
      </c>
      <c r="E52" s="9">
        <v>70316765.479584634</v>
      </c>
      <c r="F52" s="9">
        <v>315926682.76790911</v>
      </c>
      <c r="G52" s="9">
        <v>109329016.36304653</v>
      </c>
      <c r="H52" s="9">
        <v>399323120.51195645</v>
      </c>
      <c r="I52" s="9">
        <v>168087441.28432897</v>
      </c>
    </row>
    <row r="53" spans="1:9" s="4" customFormat="1" ht="12.75" x14ac:dyDescent="0.2">
      <c r="A53" s="8" t="s">
        <v>11</v>
      </c>
      <c r="B53" s="9">
        <v>43239263.777083725</v>
      </c>
      <c r="C53" s="9">
        <v>1385201.6332292154</v>
      </c>
      <c r="D53" s="9">
        <v>28079094.239855301</v>
      </c>
      <c r="E53" s="9">
        <v>166865.31430999312</v>
      </c>
      <c r="F53" s="9">
        <v>0</v>
      </c>
      <c r="G53" s="9">
        <v>0</v>
      </c>
      <c r="H53" s="9">
        <v>0</v>
      </c>
      <c r="I53" s="9">
        <v>0</v>
      </c>
    </row>
    <row r="54" spans="1:9" s="4" customFormat="1" ht="12.75" x14ac:dyDescent="0.2">
      <c r="A54" s="6" t="s">
        <v>60</v>
      </c>
      <c r="B54" s="7"/>
      <c r="C54" s="7"/>
      <c r="D54" s="7"/>
      <c r="E54" s="7"/>
      <c r="F54" s="7"/>
      <c r="G54" s="7"/>
      <c r="H54" s="7"/>
      <c r="I54" s="7"/>
    </row>
    <row r="55" spans="1:9" s="4" customFormat="1" ht="12.75" x14ac:dyDescent="0.2">
      <c r="A55" s="8" t="s">
        <v>103</v>
      </c>
      <c r="B55" s="9">
        <v>0</v>
      </c>
      <c r="C55" s="9">
        <v>1911707042.670799</v>
      </c>
      <c r="D55" s="9">
        <v>0</v>
      </c>
      <c r="E55" s="9">
        <v>2950552300</v>
      </c>
      <c r="F55" s="9">
        <v>14433958322.784069</v>
      </c>
      <c r="G55" s="9">
        <v>4512764540.3750687</v>
      </c>
      <c r="H55" s="9">
        <v>18244148383.71838</v>
      </c>
      <c r="I55" s="9">
        <v>5491301885.5634575</v>
      </c>
    </row>
    <row r="56" spans="1:9" s="4" customFormat="1" ht="12.75" x14ac:dyDescent="0.2">
      <c r="A56" s="8" t="s">
        <v>114</v>
      </c>
      <c r="B56" s="9">
        <v>0</v>
      </c>
      <c r="C56" s="9">
        <v>0</v>
      </c>
      <c r="D56" s="9">
        <v>513461538.46153855</v>
      </c>
      <c r="E56" s="9">
        <v>1245585236.0451519</v>
      </c>
      <c r="F56" s="9">
        <v>684615384.6153847</v>
      </c>
      <c r="G56" s="9">
        <v>531438813.99640161</v>
      </c>
      <c r="H56" s="9">
        <v>684615384.6153847</v>
      </c>
      <c r="I56" s="9">
        <v>255028079.02848276</v>
      </c>
    </row>
    <row r="57" spans="1:9" s="4" customFormat="1" ht="12.75" x14ac:dyDescent="0.2">
      <c r="A57" s="8" t="s">
        <v>76</v>
      </c>
      <c r="B57" s="9">
        <v>7042825.7423999999</v>
      </c>
      <c r="C57" s="9">
        <v>10648191.974291923</v>
      </c>
      <c r="D57" s="9">
        <v>7042825.7423999999</v>
      </c>
      <c r="E57" s="9">
        <v>9216968.2920804694</v>
      </c>
      <c r="F57" s="9">
        <v>7042825.7423999999</v>
      </c>
      <c r="G57" s="9">
        <v>6670590.6025071302</v>
      </c>
      <c r="H57" s="9">
        <v>7042825.7423999999</v>
      </c>
      <c r="I57" s="9">
        <v>3775841.6431012517</v>
      </c>
    </row>
    <row r="58" spans="1:9" s="4" customFormat="1" ht="12.75" x14ac:dyDescent="0.2">
      <c r="A58" s="8" t="s">
        <v>61</v>
      </c>
      <c r="B58" s="9">
        <v>2316805140</v>
      </c>
      <c r="C58" s="9">
        <v>730014064.60334301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</row>
    <row r="59" spans="1:9" s="4" customFormat="1" ht="12.75" x14ac:dyDescent="0.2">
      <c r="A59" s="12"/>
    </row>
    <row r="60" spans="1:9" s="4" customFormat="1" ht="12.75" x14ac:dyDescent="0.2">
      <c r="A60" s="6" t="s">
        <v>107</v>
      </c>
      <c r="B60" s="7"/>
      <c r="C60" s="7"/>
      <c r="D60" s="7"/>
      <c r="E60" s="7"/>
      <c r="F60" s="7"/>
      <c r="G60" s="7"/>
      <c r="H60" s="7"/>
      <c r="I60" s="7"/>
    </row>
    <row r="61" spans="1:9" s="4" customFormat="1" ht="12.75" x14ac:dyDescent="0.2">
      <c r="A61" s="8" t="s">
        <v>108</v>
      </c>
      <c r="B61" s="9">
        <v>0</v>
      </c>
      <c r="C61" s="9">
        <v>357659126.39457726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</row>
    <row r="62" spans="1:9" s="4" customFormat="1" ht="12.75" x14ac:dyDescent="0.2">
      <c r="A62" s="8" t="s">
        <v>109</v>
      </c>
      <c r="B62" s="9">
        <v>0</v>
      </c>
      <c r="C62" s="9">
        <v>281641914.92572224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</row>
    <row r="63" spans="1:9" s="4" customFormat="1" ht="12.75" x14ac:dyDescent="0.2">
      <c r="A63" s="8" t="s">
        <v>116</v>
      </c>
      <c r="B63" s="9">
        <v>0</v>
      </c>
      <c r="C63" s="9">
        <v>1348486355.8319762</v>
      </c>
      <c r="D63" s="9">
        <v>0</v>
      </c>
      <c r="E63" s="9">
        <v>1246409729.8559647</v>
      </c>
      <c r="F63" s="9">
        <v>0</v>
      </c>
      <c r="G63" s="9">
        <v>0</v>
      </c>
      <c r="H63" s="9">
        <v>0</v>
      </c>
      <c r="I63" s="9">
        <v>0</v>
      </c>
    </row>
    <row r="64" spans="1:9" s="4" customFormat="1" ht="12.75" x14ac:dyDescent="0.2">
      <c r="A64" s="12"/>
    </row>
    <row r="65" spans="1:19" s="15" customFormat="1" ht="12.75" x14ac:dyDescent="0.2">
      <c r="A65" s="13" t="s">
        <v>62</v>
      </c>
      <c r="B65" s="14">
        <f>SUM(B18:B64)</f>
        <v>7312285686.896841</v>
      </c>
      <c r="C65" s="14">
        <f t="shared" ref="C65:I65" si="0">SUM(C18:C64)</f>
        <v>7735378394.9317932</v>
      </c>
      <c r="D65" s="14">
        <f t="shared" si="0"/>
        <v>14036860533.793442</v>
      </c>
      <c r="E65" s="14">
        <f t="shared" si="0"/>
        <v>10167820307.782543</v>
      </c>
      <c r="F65" s="14">
        <f t="shared" si="0"/>
        <v>34570187434.711433</v>
      </c>
      <c r="G65" s="14">
        <f t="shared" si="0"/>
        <v>7458203119.3466988</v>
      </c>
      <c r="H65" s="14">
        <f t="shared" si="0"/>
        <v>31705042193.647266</v>
      </c>
      <c r="I65" s="14">
        <f t="shared" si="0"/>
        <v>7627130736.3706608</v>
      </c>
    </row>
    <row r="66" spans="1:19" s="4" customFormat="1" ht="12.75" x14ac:dyDescent="0.2">
      <c r="A66" s="13" t="s">
        <v>63</v>
      </c>
      <c r="B66" s="65">
        <f>+B65+C65</f>
        <v>15047664081.828634</v>
      </c>
      <c r="C66" s="65"/>
      <c r="D66" s="65">
        <f>+D65+E65</f>
        <v>24204680841.575985</v>
      </c>
      <c r="E66" s="65"/>
      <c r="F66" s="65">
        <f>+F65+G65</f>
        <v>42028390554.058136</v>
      </c>
      <c r="G66" s="65"/>
      <c r="H66" s="65">
        <f>+H65+I65</f>
        <v>39332172930.017929</v>
      </c>
      <c r="I66" s="65"/>
    </row>
    <row r="67" spans="1:19" s="4" customFormat="1" ht="12.75" x14ac:dyDescent="0.2">
      <c r="A67" s="16" t="s">
        <v>64</v>
      </c>
      <c r="B67" s="66">
        <v>105</v>
      </c>
      <c r="C67" s="66"/>
      <c r="D67" s="66">
        <v>155.86000000000001</v>
      </c>
      <c r="E67" s="66"/>
      <c r="F67" s="66">
        <v>197.42939999999999</v>
      </c>
      <c r="G67" s="66"/>
      <c r="H67" s="66">
        <v>252.65379999999999</v>
      </c>
      <c r="I67" s="66"/>
    </row>
    <row r="68" spans="1:19" s="4" customFormat="1" ht="12.75" x14ac:dyDescent="0.2">
      <c r="A68" s="16" t="s">
        <v>77</v>
      </c>
      <c r="B68" s="67">
        <v>0.34360000000000002</v>
      </c>
      <c r="C68" s="67"/>
      <c r="D68" s="67">
        <v>0.35</v>
      </c>
      <c r="E68" s="67"/>
      <c r="F68" s="67">
        <v>0.30251899999999998</v>
      </c>
      <c r="G68" s="67"/>
      <c r="H68" s="67">
        <v>0.255583</v>
      </c>
      <c r="I68" s="67"/>
    </row>
    <row r="69" spans="1:19" s="4" customFormat="1" ht="12.75" x14ac:dyDescent="0.2">
      <c r="A69" s="16" t="s">
        <v>78</v>
      </c>
      <c r="B69" s="68">
        <v>96.987300000000005</v>
      </c>
      <c r="C69" s="68"/>
      <c r="D69" s="68">
        <v>141.67490000000001</v>
      </c>
      <c r="E69" s="68"/>
      <c r="F69" s="68">
        <v>196.2184</v>
      </c>
      <c r="G69" s="68"/>
      <c r="H69" s="68">
        <v>260.6651</v>
      </c>
      <c r="I69" s="68"/>
    </row>
    <row r="70" spans="1:19" s="4" customFormat="1" ht="12.75" x14ac:dyDescent="0.2">
      <c r="A70" s="16" t="s">
        <v>104</v>
      </c>
      <c r="B70" s="68">
        <v>38.444699999999997</v>
      </c>
      <c r="C70" s="68"/>
      <c r="D70" s="68">
        <v>56.140799999999999</v>
      </c>
      <c r="E70" s="68"/>
      <c r="F70" s="68">
        <v>77.795699999999997</v>
      </c>
      <c r="G70" s="68"/>
      <c r="H70" s="68">
        <v>103.4297</v>
      </c>
      <c r="I70" s="68"/>
    </row>
    <row r="71" spans="1:19" s="4" customFormat="1" ht="12.75" x14ac:dyDescent="0.2">
      <c r="A71" s="17"/>
      <c r="D71" s="23"/>
      <c r="E71" s="23"/>
      <c r="F71" s="23"/>
      <c r="G71" s="23"/>
      <c r="H71" s="23"/>
      <c r="I71" s="23"/>
    </row>
    <row r="72" spans="1:19" s="4" customFormat="1" ht="12.75" x14ac:dyDescent="0.2">
      <c r="A72" s="22" t="s">
        <v>118</v>
      </c>
      <c r="D72" s="24"/>
      <c r="F72" s="24"/>
      <c r="H72" s="24"/>
    </row>
    <row r="73" spans="1:19" x14ac:dyDescent="0.2">
      <c r="A73" s="22" t="s">
        <v>106</v>
      </c>
      <c r="L73" s="18"/>
      <c r="M73" s="18"/>
      <c r="N73" s="18"/>
      <c r="O73" s="18"/>
      <c r="P73" s="18"/>
      <c r="Q73" s="18"/>
      <c r="R73" s="18"/>
      <c r="S73" s="18"/>
    </row>
    <row r="76" spans="1:19" x14ac:dyDescent="0.2">
      <c r="C76" s="21"/>
      <c r="L76" s="18"/>
      <c r="M76" s="18"/>
      <c r="N76" s="18"/>
      <c r="O76" s="18"/>
      <c r="P76" s="18"/>
      <c r="Q76" s="18"/>
      <c r="R76" s="18"/>
      <c r="S76" s="18"/>
    </row>
    <row r="77" spans="1:19" x14ac:dyDescent="0.2">
      <c r="B77" s="62"/>
      <c r="C77" s="62"/>
      <c r="D77" s="62"/>
      <c r="E77" s="62"/>
      <c r="F77" s="62"/>
      <c r="G77" s="62"/>
      <c r="L77" s="18"/>
      <c r="M77" s="18"/>
      <c r="N77" s="18"/>
      <c r="O77" s="18"/>
      <c r="P77" s="18"/>
      <c r="Q77" s="18"/>
      <c r="R77" s="18"/>
      <c r="S77" s="18"/>
    </row>
  </sheetData>
  <sortState ref="A41:S42">
    <sortCondition descending="1" ref="A41"/>
  </sortState>
  <mergeCells count="30">
    <mergeCell ref="H70:I70"/>
    <mergeCell ref="H68:I68"/>
    <mergeCell ref="A13:A16"/>
    <mergeCell ref="B13:I14"/>
    <mergeCell ref="B67:C67"/>
    <mergeCell ref="H15:I15"/>
    <mergeCell ref="H66:I66"/>
    <mergeCell ref="H67:I67"/>
    <mergeCell ref="B15:C15"/>
    <mergeCell ref="D15:E15"/>
    <mergeCell ref="B69:C69"/>
    <mergeCell ref="D69:E69"/>
    <mergeCell ref="F69:G69"/>
    <mergeCell ref="H69:I69"/>
    <mergeCell ref="B5:E5"/>
    <mergeCell ref="B77:C77"/>
    <mergeCell ref="D77:E77"/>
    <mergeCell ref="F77:G77"/>
    <mergeCell ref="F15:G15"/>
    <mergeCell ref="B66:C66"/>
    <mergeCell ref="D66:E66"/>
    <mergeCell ref="F66:G66"/>
    <mergeCell ref="D67:E67"/>
    <mergeCell ref="F67:G67"/>
    <mergeCell ref="B68:C68"/>
    <mergeCell ref="D68:E68"/>
    <mergeCell ref="F68:G68"/>
    <mergeCell ref="B70:C70"/>
    <mergeCell ref="D70:E70"/>
    <mergeCell ref="F70:G70"/>
  </mergeCells>
  <phoneticPr fontId="7" type="noConversion"/>
  <printOptions horizontalCentered="1"/>
  <pageMargins left="0" right="0" top="0.23622047244094491" bottom="1.1811023622047245" header="0" footer="0"/>
  <pageSetup paperSize="5" scale="5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/>
  </sheetViews>
  <sheetFormatPr baseColWidth="10" defaultColWidth="9.140625" defaultRowHeight="12.75" x14ac:dyDescent="0.2"/>
  <cols>
    <col min="1" max="1" width="25.28515625" style="28" customWidth="1"/>
    <col min="2" max="2" width="31.85546875" style="28" bestFit="1" customWidth="1"/>
    <col min="3" max="3" width="24.85546875" style="28" customWidth="1"/>
    <col min="4" max="4" width="12.28515625" style="28" customWidth="1"/>
    <col min="5" max="7" width="10.85546875" style="28" bestFit="1" customWidth="1"/>
    <col min="8" max="8" width="12.28515625" style="28" bestFit="1" customWidth="1"/>
    <col min="9" max="9" width="10.85546875" style="28" bestFit="1" customWidth="1"/>
    <col min="10" max="10" width="9.85546875" style="28" bestFit="1" customWidth="1"/>
    <col min="11" max="11" width="12.28515625" style="28" bestFit="1" customWidth="1"/>
    <col min="12" max="13" width="10.85546875" style="28" bestFit="1" customWidth="1"/>
    <col min="14" max="14" width="12.85546875" style="28" bestFit="1" customWidth="1"/>
    <col min="15" max="15" width="12.28515625" style="28" bestFit="1" customWidth="1"/>
    <col min="16" max="17" width="10.85546875" style="28" bestFit="1" customWidth="1"/>
    <col min="18" max="18" width="12.28515625" style="28" bestFit="1" customWidth="1"/>
    <col min="19" max="20" width="10.85546875" style="28" bestFit="1" customWidth="1"/>
    <col min="21" max="21" width="12.28515625" style="28" bestFit="1" customWidth="1"/>
    <col min="22" max="22" width="10.85546875" style="28" bestFit="1" customWidth="1"/>
    <col min="23" max="27" width="12.28515625" style="28" customWidth="1"/>
    <col min="28" max="28" width="13.28515625" style="28" customWidth="1"/>
    <col min="29" max="31" width="14.140625" style="28" bestFit="1" customWidth="1"/>
    <col min="32" max="32" width="13.28515625" style="28" bestFit="1" customWidth="1"/>
    <col min="33" max="34" width="11.140625" style="28" bestFit="1" customWidth="1"/>
    <col min="35" max="35" width="12.7109375" style="28" bestFit="1" customWidth="1"/>
    <col min="36" max="37" width="11.140625" style="28" bestFit="1" customWidth="1"/>
    <col min="38" max="38" width="12.7109375" style="28" bestFit="1" customWidth="1"/>
    <col min="39" max="40" width="11.140625" style="28" bestFit="1" customWidth="1"/>
    <col min="41" max="41" width="12.7109375" style="28" bestFit="1" customWidth="1"/>
    <col min="42" max="42" width="11.140625" style="28" bestFit="1" customWidth="1"/>
    <col min="43" max="43" width="12.7109375" style="28" bestFit="1" customWidth="1"/>
    <col min="44" max="44" width="13.7109375" style="28" customWidth="1"/>
    <col min="45" max="45" width="13.7109375" style="28" bestFit="1" customWidth="1"/>
    <col min="46" max="16384" width="9.140625" style="28"/>
  </cols>
  <sheetData>
    <row r="1" spans="1:2" s="3" customFormat="1" ht="15" customHeight="1" x14ac:dyDescent="0.25">
      <c r="A1" s="1" t="s">
        <v>87</v>
      </c>
    </row>
    <row r="2" spans="1:2" s="3" customFormat="1" ht="15" customHeight="1" x14ac:dyDescent="0.25">
      <c r="A2" s="1" t="s">
        <v>119</v>
      </c>
    </row>
    <row r="3" spans="1:2" s="3" customFormat="1" ht="15" customHeight="1" x14ac:dyDescent="0.25">
      <c r="A3" s="30"/>
    </row>
    <row r="4" spans="1:2" s="3" customFormat="1" ht="15" customHeight="1" x14ac:dyDescent="0.25">
      <c r="A4" s="30" t="s">
        <v>1</v>
      </c>
    </row>
    <row r="5" spans="1:2" s="3" customFormat="1" ht="15" customHeight="1" x14ac:dyDescent="0.25">
      <c r="A5" s="30"/>
    </row>
    <row r="6" spans="1:2" s="3" customFormat="1" ht="15" customHeight="1" x14ac:dyDescent="0.25">
      <c r="A6" s="2" t="s">
        <v>13</v>
      </c>
    </row>
    <row r="7" spans="1:2" s="3" customFormat="1" ht="15" customHeight="1" x14ac:dyDescent="0.25">
      <c r="A7" s="30"/>
    </row>
    <row r="8" spans="1:2" s="3" customFormat="1" ht="15" customHeight="1" x14ac:dyDescent="0.25">
      <c r="A8" s="30" t="s">
        <v>14</v>
      </c>
    </row>
    <row r="9" spans="1:2" s="3" customFormat="1" ht="15" customHeight="1" x14ac:dyDescent="0.25">
      <c r="A9" s="30"/>
    </row>
    <row r="10" spans="1:2" s="3" customFormat="1" ht="15" customHeight="1" x14ac:dyDescent="0.25">
      <c r="A10" s="1" t="s">
        <v>15</v>
      </c>
    </row>
    <row r="11" spans="1:2" s="3" customFormat="1" ht="15" customHeight="1" x14ac:dyDescent="0.25">
      <c r="A11" s="58" t="s">
        <v>120</v>
      </c>
    </row>
    <row r="14" spans="1:2" hidden="1" x14ac:dyDescent="0.2">
      <c r="A14" s="25" t="s">
        <v>23</v>
      </c>
      <c r="B14" s="26" t="s">
        <v>17</v>
      </c>
    </row>
    <row r="15" spans="1:2" hidden="1" x14ac:dyDescent="0.2">
      <c r="A15" s="25" t="s">
        <v>24</v>
      </c>
      <c r="B15" s="26" t="s">
        <v>17</v>
      </c>
    </row>
    <row r="16" spans="1:2" hidden="1" x14ac:dyDescent="0.2">
      <c r="A16" s="25" t="s">
        <v>16</v>
      </c>
      <c r="B16" s="26" t="s">
        <v>17</v>
      </c>
    </row>
    <row r="17" spans="1:30" hidden="1" x14ac:dyDescent="0.2">
      <c r="A17" s="25" t="s">
        <v>18</v>
      </c>
      <c r="B17" s="26" t="s">
        <v>17</v>
      </c>
    </row>
    <row r="18" spans="1:30" hidden="1" x14ac:dyDescent="0.2">
      <c r="A18" s="25" t="s">
        <v>19</v>
      </c>
      <c r="B18" s="26" t="s">
        <v>17</v>
      </c>
    </row>
    <row r="19" spans="1:30" hidden="1" x14ac:dyDescent="0.2">
      <c r="A19" s="25" t="s">
        <v>27</v>
      </c>
      <c r="B19" s="26" t="s">
        <v>17</v>
      </c>
    </row>
    <row r="20" spans="1:30" hidden="1" x14ac:dyDescent="0.2">
      <c r="A20" s="25" t="s">
        <v>20</v>
      </c>
      <c r="B20" s="26" t="s">
        <v>17</v>
      </c>
    </row>
    <row r="21" spans="1:30" hidden="1" x14ac:dyDescent="0.2">
      <c r="A21" s="25" t="s">
        <v>21</v>
      </c>
      <c r="B21" s="26" t="s">
        <v>17</v>
      </c>
    </row>
    <row r="22" spans="1:30" hidden="1" x14ac:dyDescent="0.2">
      <c r="A22" s="25" t="s">
        <v>22</v>
      </c>
      <c r="B22" s="26" t="s">
        <v>17</v>
      </c>
    </row>
    <row r="24" spans="1:30" s="36" customFormat="1" x14ac:dyDescent="0.2">
      <c r="A24" s="32" t="s">
        <v>40</v>
      </c>
      <c r="B24" s="33"/>
      <c r="C24" s="33"/>
      <c r="D24" s="32" t="s">
        <v>25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  <c r="AC24" s="35"/>
      <c r="AD24" s="35"/>
    </row>
    <row r="25" spans="1:30" s="41" customFormat="1" x14ac:dyDescent="0.2">
      <c r="A25" s="37" t="s">
        <v>26</v>
      </c>
      <c r="B25" s="37" t="s">
        <v>41</v>
      </c>
      <c r="C25" s="37" t="s">
        <v>28</v>
      </c>
      <c r="D25" s="38" t="s">
        <v>79</v>
      </c>
      <c r="E25" s="38" t="s">
        <v>80</v>
      </c>
      <c r="F25" s="38" t="s">
        <v>81</v>
      </c>
      <c r="G25" s="52" t="s">
        <v>83</v>
      </c>
      <c r="H25" s="52" t="s">
        <v>84</v>
      </c>
      <c r="I25" s="52" t="s">
        <v>85</v>
      </c>
      <c r="J25" s="52" t="s">
        <v>88</v>
      </c>
      <c r="K25" s="52" t="s">
        <v>89</v>
      </c>
      <c r="L25" s="52" t="s">
        <v>90</v>
      </c>
      <c r="M25" s="52" t="s">
        <v>91</v>
      </c>
      <c r="N25" s="52" t="s">
        <v>92</v>
      </c>
      <c r="O25" s="52" t="s">
        <v>93</v>
      </c>
      <c r="P25" s="52" t="s">
        <v>94</v>
      </c>
      <c r="Q25" s="52" t="s">
        <v>95</v>
      </c>
      <c r="R25" s="52" t="s">
        <v>96</v>
      </c>
      <c r="S25" s="52" t="s">
        <v>97</v>
      </c>
      <c r="T25" s="52" t="s">
        <v>98</v>
      </c>
      <c r="U25" s="52" t="s">
        <v>99</v>
      </c>
      <c r="V25" s="52" t="s">
        <v>110</v>
      </c>
      <c r="W25" s="52" t="s">
        <v>111</v>
      </c>
      <c r="X25" s="52" t="s">
        <v>112</v>
      </c>
      <c r="Y25" s="52" t="s">
        <v>121</v>
      </c>
      <c r="Z25" s="52" t="s">
        <v>122</v>
      </c>
      <c r="AA25" s="52" t="s">
        <v>123</v>
      </c>
      <c r="AB25" s="39" t="s">
        <v>29</v>
      </c>
      <c r="AC25" s="40"/>
      <c r="AD25" s="40"/>
    </row>
    <row r="26" spans="1:30" s="36" customFormat="1" x14ac:dyDescent="0.2">
      <c r="A26" s="32" t="s">
        <v>30</v>
      </c>
      <c r="B26" s="32" t="s">
        <v>31</v>
      </c>
      <c r="C26" s="32" t="s">
        <v>32</v>
      </c>
      <c r="D26" s="42">
        <v>2005199769.0799999</v>
      </c>
      <c r="E26" s="42">
        <v>857610978.02999997</v>
      </c>
      <c r="F26" s="42">
        <v>245848986.80000001</v>
      </c>
      <c r="G26" s="42">
        <v>291121756.76999998</v>
      </c>
      <c r="H26" s="42">
        <v>816215363.48000002</v>
      </c>
      <c r="I26" s="42">
        <v>102795943.62</v>
      </c>
      <c r="J26" s="42">
        <v>4650827.87</v>
      </c>
      <c r="K26" s="42">
        <v>2082970253.1800001</v>
      </c>
      <c r="L26" s="42">
        <v>440456899.57999998</v>
      </c>
      <c r="M26" s="42">
        <v>303732217.44999999</v>
      </c>
      <c r="N26" s="42">
        <v>-1716776398.55</v>
      </c>
      <c r="O26" s="42">
        <v>2366144584.8400002</v>
      </c>
      <c r="P26" s="42">
        <v>41745640.079999998</v>
      </c>
      <c r="Q26" s="42">
        <v>51797563.5</v>
      </c>
      <c r="R26" s="42">
        <v>2598082277.5</v>
      </c>
      <c r="S26" s="42">
        <v>248860759.59</v>
      </c>
      <c r="T26" s="42">
        <v>110937229.33</v>
      </c>
      <c r="U26" s="42">
        <v>978151615.49000001</v>
      </c>
      <c r="V26" s="42">
        <v>72649578.549999997</v>
      </c>
      <c r="W26" s="42">
        <v>1421596821.3499999</v>
      </c>
      <c r="X26" s="42">
        <v>438165831.72000003</v>
      </c>
      <c r="Y26" s="42">
        <v>469665828.44</v>
      </c>
      <c r="Z26" s="42">
        <v>981459113.96000004</v>
      </c>
      <c r="AA26" s="42">
        <v>2452856644.3200002</v>
      </c>
      <c r="AB26" s="43">
        <f>SUM(D26:AA26)</f>
        <v>17665940085.98</v>
      </c>
      <c r="AC26" s="35"/>
      <c r="AD26" s="35"/>
    </row>
    <row r="27" spans="1:30" s="36" customFormat="1" x14ac:dyDescent="0.2">
      <c r="A27" s="44"/>
      <c r="B27" s="44"/>
      <c r="C27" s="45" t="s">
        <v>33</v>
      </c>
      <c r="D27" s="36">
        <v>17212.5</v>
      </c>
      <c r="E27" s="36">
        <v>1894210.46</v>
      </c>
      <c r="F27" s="36">
        <v>40092.42</v>
      </c>
      <c r="G27" s="36">
        <v>1913040.72</v>
      </c>
      <c r="H27" s="36">
        <v>24329.31</v>
      </c>
      <c r="I27" s="36">
        <v>1163985.8400000001</v>
      </c>
      <c r="J27" s="36">
        <v>8964.98</v>
      </c>
      <c r="K27" s="36">
        <v>7841.25</v>
      </c>
      <c r="L27" s="36">
        <v>55957.64</v>
      </c>
      <c r="M27" s="36">
        <v>3766402.31</v>
      </c>
      <c r="N27" s="36">
        <v>-112052.71</v>
      </c>
      <c r="O27" s="36">
        <v>5404282.9500000002</v>
      </c>
      <c r="P27" s="36">
        <v>141870839.96000001</v>
      </c>
      <c r="Q27" s="36">
        <v>10354360.720000001</v>
      </c>
      <c r="R27" s="36">
        <v>-1477604.66</v>
      </c>
      <c r="S27" s="36">
        <v>1005.66</v>
      </c>
      <c r="T27" s="36">
        <v>773.02</v>
      </c>
      <c r="U27" s="36">
        <v>2853042.5</v>
      </c>
      <c r="V27" s="36">
        <v>-302411.84999999998</v>
      </c>
      <c r="W27" s="36">
        <v>78320.62</v>
      </c>
      <c r="X27" s="36">
        <v>18965.54</v>
      </c>
      <c r="Y27" s="36">
        <v>28634502.539999999</v>
      </c>
      <c r="Z27" s="36">
        <v>170044.11</v>
      </c>
      <c r="AA27" s="36">
        <v>15571.03</v>
      </c>
      <c r="AB27" s="46">
        <f t="shared" ref="AB27:AB38" si="0">SUM(D27:AA27)</f>
        <v>196401676.86000001</v>
      </c>
      <c r="AC27" s="35"/>
      <c r="AD27" s="35"/>
    </row>
    <row r="28" spans="1:30" s="36" customFormat="1" x14ac:dyDescent="0.2">
      <c r="A28" s="44"/>
      <c r="B28" s="32" t="s">
        <v>34</v>
      </c>
      <c r="C28" s="33"/>
      <c r="D28" s="42">
        <v>2005216981.5799999</v>
      </c>
      <c r="E28" s="42">
        <v>859505188.49000001</v>
      </c>
      <c r="F28" s="42">
        <v>245889079.22</v>
      </c>
      <c r="G28" s="42">
        <v>293034797.49000001</v>
      </c>
      <c r="H28" s="42">
        <v>816239692.78999996</v>
      </c>
      <c r="I28" s="42">
        <v>103959929.46000001</v>
      </c>
      <c r="J28" s="42">
        <v>4659792.8500000006</v>
      </c>
      <c r="K28" s="42">
        <v>2082978094.4300001</v>
      </c>
      <c r="L28" s="42">
        <v>440512857.21999997</v>
      </c>
      <c r="M28" s="42">
        <v>307498619.75999999</v>
      </c>
      <c r="N28" s="42">
        <v>-1716888451.26</v>
      </c>
      <c r="O28" s="42">
        <v>2371548867.79</v>
      </c>
      <c r="P28" s="42">
        <v>183616480.04000002</v>
      </c>
      <c r="Q28" s="42">
        <v>62151924.219999999</v>
      </c>
      <c r="R28" s="42">
        <v>2596604672.8400002</v>
      </c>
      <c r="S28" s="42">
        <v>248861765.25</v>
      </c>
      <c r="T28" s="42">
        <v>110938002.34999999</v>
      </c>
      <c r="U28" s="42">
        <v>981004657.99000001</v>
      </c>
      <c r="V28" s="42">
        <v>72347166.700000003</v>
      </c>
      <c r="W28" s="42">
        <v>1421675141.9699998</v>
      </c>
      <c r="X28" s="42">
        <v>438184797.26000005</v>
      </c>
      <c r="Y28" s="42">
        <v>498300330.98000002</v>
      </c>
      <c r="Z28" s="42">
        <v>981629158.07000005</v>
      </c>
      <c r="AA28" s="42">
        <v>2452872215.3500004</v>
      </c>
      <c r="AB28" s="43">
        <f t="shared" si="0"/>
        <v>17862341762.840004</v>
      </c>
      <c r="AC28" s="35"/>
      <c r="AD28" s="35"/>
    </row>
    <row r="29" spans="1:30" s="36" customFormat="1" x14ac:dyDescent="0.2">
      <c r="A29" s="44"/>
      <c r="B29" s="32" t="s">
        <v>42</v>
      </c>
      <c r="C29" s="32" t="s">
        <v>35</v>
      </c>
      <c r="D29" s="42">
        <v>104873900.01000001</v>
      </c>
      <c r="E29" s="42">
        <v>40741924.560000002</v>
      </c>
      <c r="F29" s="42">
        <v>271073101.01999998</v>
      </c>
      <c r="G29" s="42">
        <v>283011500.12</v>
      </c>
      <c r="H29" s="42">
        <v>321108414.56</v>
      </c>
      <c r="I29" s="42">
        <v>305356003.94</v>
      </c>
      <c r="J29" s="42">
        <v>45485145.609999999</v>
      </c>
      <c r="K29" s="42">
        <v>572891374.27999997</v>
      </c>
      <c r="L29" s="42">
        <v>311862966.44999999</v>
      </c>
      <c r="M29" s="42">
        <v>313558731.36000001</v>
      </c>
      <c r="N29" s="42">
        <v>355595896.11000001</v>
      </c>
      <c r="O29" s="42">
        <v>324002443.72000003</v>
      </c>
      <c r="P29" s="42">
        <v>38925297.060000002</v>
      </c>
      <c r="Q29" s="42">
        <v>36671160.170000002</v>
      </c>
      <c r="R29" s="42">
        <v>37924390.469999999</v>
      </c>
      <c r="S29" s="42">
        <v>194203095.25</v>
      </c>
      <c r="T29" s="42">
        <v>228983758.36000001</v>
      </c>
      <c r="U29" s="42">
        <v>211698633.58000001</v>
      </c>
      <c r="V29" s="42">
        <v>468682953.72000003</v>
      </c>
      <c r="W29" s="42">
        <v>494199690.69</v>
      </c>
      <c r="X29" s="42">
        <v>2543407877.5500002</v>
      </c>
      <c r="Y29" s="42">
        <v>503727503.37</v>
      </c>
      <c r="Z29" s="42">
        <v>261493872.69</v>
      </c>
      <c r="AA29" s="42">
        <v>204662256.16999999</v>
      </c>
      <c r="AB29" s="43">
        <f t="shared" si="0"/>
        <v>8474141890.8199987</v>
      </c>
      <c r="AC29" s="35"/>
      <c r="AD29" s="35"/>
    </row>
    <row r="30" spans="1:30" s="36" customFormat="1" x14ac:dyDescent="0.2">
      <c r="A30" s="44"/>
      <c r="B30" s="32" t="s">
        <v>43</v>
      </c>
      <c r="C30" s="33"/>
      <c r="D30" s="42">
        <v>104873900.01000001</v>
      </c>
      <c r="E30" s="42">
        <v>40741924.560000002</v>
      </c>
      <c r="F30" s="42">
        <v>271073101.01999998</v>
      </c>
      <c r="G30" s="42">
        <v>283011500.12</v>
      </c>
      <c r="H30" s="42">
        <v>321108414.56</v>
      </c>
      <c r="I30" s="42">
        <v>305356003.94</v>
      </c>
      <c r="J30" s="42">
        <v>45485145.609999999</v>
      </c>
      <c r="K30" s="42">
        <v>572891374.27999997</v>
      </c>
      <c r="L30" s="42">
        <v>311862966.44999999</v>
      </c>
      <c r="M30" s="42">
        <v>313558731.36000001</v>
      </c>
      <c r="N30" s="42">
        <v>355595896.11000001</v>
      </c>
      <c r="O30" s="42">
        <v>324002443.72000003</v>
      </c>
      <c r="P30" s="42">
        <v>38925297.060000002</v>
      </c>
      <c r="Q30" s="42">
        <v>36671160.170000002</v>
      </c>
      <c r="R30" s="42">
        <v>37924390.469999999</v>
      </c>
      <c r="S30" s="42">
        <v>194203095.25</v>
      </c>
      <c r="T30" s="42">
        <v>228983758.36000001</v>
      </c>
      <c r="U30" s="42">
        <v>211698633.58000001</v>
      </c>
      <c r="V30" s="42">
        <v>468682953.72000003</v>
      </c>
      <c r="W30" s="42">
        <v>494199690.69</v>
      </c>
      <c r="X30" s="42">
        <v>2543407877.5500002</v>
      </c>
      <c r="Y30" s="42">
        <v>503727503.37</v>
      </c>
      <c r="Z30" s="42">
        <v>261493872.69</v>
      </c>
      <c r="AA30" s="42">
        <v>204662256.16999999</v>
      </c>
      <c r="AB30" s="43">
        <f t="shared" si="0"/>
        <v>8474141890.8199987</v>
      </c>
      <c r="AC30" s="35"/>
      <c r="AD30" s="35"/>
    </row>
    <row r="31" spans="1:30" s="41" customFormat="1" x14ac:dyDescent="0.2">
      <c r="A31" s="37" t="s">
        <v>36</v>
      </c>
      <c r="B31" s="47"/>
      <c r="C31" s="47"/>
      <c r="D31" s="38">
        <v>2110090881.5899999</v>
      </c>
      <c r="E31" s="38">
        <v>900247113.04999995</v>
      </c>
      <c r="F31" s="38">
        <v>516962180.24000001</v>
      </c>
      <c r="G31" s="38">
        <v>576046297.61000001</v>
      </c>
      <c r="H31" s="38">
        <v>1137348107.3499999</v>
      </c>
      <c r="I31" s="38">
        <v>409315933.39999998</v>
      </c>
      <c r="J31" s="38">
        <v>50144938.460000001</v>
      </c>
      <c r="K31" s="38">
        <v>2655869468.71</v>
      </c>
      <c r="L31" s="38">
        <v>752375823.66999996</v>
      </c>
      <c r="M31" s="38">
        <v>621057351.12</v>
      </c>
      <c r="N31" s="38">
        <v>-1361292555.1500001</v>
      </c>
      <c r="O31" s="38">
        <v>2695551311.5100002</v>
      </c>
      <c r="P31" s="38">
        <v>222541777.10000002</v>
      </c>
      <c r="Q31" s="38">
        <v>98823084.390000001</v>
      </c>
      <c r="R31" s="38">
        <v>2634529063.3099999</v>
      </c>
      <c r="S31" s="38">
        <v>443064860.5</v>
      </c>
      <c r="T31" s="38">
        <v>339921760.71000004</v>
      </c>
      <c r="U31" s="38">
        <v>1192703291.5699999</v>
      </c>
      <c r="V31" s="38">
        <v>541030120.42000008</v>
      </c>
      <c r="W31" s="38">
        <v>1915874832.6599998</v>
      </c>
      <c r="X31" s="38">
        <v>2981592674.8100004</v>
      </c>
      <c r="Y31" s="38">
        <v>1002027834.35</v>
      </c>
      <c r="Z31" s="38">
        <v>1243123030.76</v>
      </c>
      <c r="AA31" s="38">
        <v>2657534471.5200005</v>
      </c>
      <c r="AB31" s="39">
        <f t="shared" si="0"/>
        <v>26336483653.66</v>
      </c>
      <c r="AC31" s="40"/>
      <c r="AD31" s="40"/>
    </row>
    <row r="32" spans="1:30" s="36" customFormat="1" x14ac:dyDescent="0.2">
      <c r="A32" s="32" t="s">
        <v>37</v>
      </c>
      <c r="B32" s="32" t="s">
        <v>31</v>
      </c>
      <c r="C32" s="32" t="s">
        <v>32</v>
      </c>
      <c r="D32" s="42">
        <v>0</v>
      </c>
      <c r="E32" s="42">
        <v>562754.88</v>
      </c>
      <c r="F32" s="42">
        <v>99929516.75</v>
      </c>
      <c r="G32" s="42">
        <v>0</v>
      </c>
      <c r="H32" s="42"/>
      <c r="I32" s="42">
        <v>56294556.130000003</v>
      </c>
      <c r="J32" s="42"/>
      <c r="K32" s="42">
        <v>78860951.359999999</v>
      </c>
      <c r="L32" s="42">
        <v>757014.37</v>
      </c>
      <c r="M32" s="42">
        <v>58339428.380000003</v>
      </c>
      <c r="N32" s="42">
        <v>27203756.399999999</v>
      </c>
      <c r="O32" s="42"/>
      <c r="P32" s="42"/>
      <c r="Q32" s="42">
        <v>105309125.91</v>
      </c>
      <c r="R32" s="42">
        <v>54443694.880000003</v>
      </c>
      <c r="S32" s="42">
        <v>0</v>
      </c>
      <c r="T32" s="42"/>
      <c r="U32" s="42">
        <v>23305820.789999999</v>
      </c>
      <c r="V32" s="42">
        <v>109730265.69</v>
      </c>
      <c r="W32" s="42">
        <v>57670919.82</v>
      </c>
      <c r="X32" s="42">
        <v>-67660919.599999994</v>
      </c>
      <c r="Y32" s="42">
        <v>55924719.990000002</v>
      </c>
      <c r="Z32" s="42">
        <v>0</v>
      </c>
      <c r="AA32" s="42">
        <v>74278305.340000004</v>
      </c>
      <c r="AB32" s="43">
        <f t="shared" si="0"/>
        <v>734949911.09000003</v>
      </c>
      <c r="AC32" s="35"/>
      <c r="AD32" s="35"/>
    </row>
    <row r="33" spans="1:45" s="36" customFormat="1" x14ac:dyDescent="0.2">
      <c r="A33" s="44"/>
      <c r="B33" s="44"/>
      <c r="C33" s="45" t="s">
        <v>33</v>
      </c>
      <c r="D33" s="36">
        <v>0</v>
      </c>
      <c r="F33" s="36">
        <v>1522538.55</v>
      </c>
      <c r="G33" s="36">
        <v>0</v>
      </c>
      <c r="I33" s="36">
        <v>2871650.73</v>
      </c>
      <c r="K33" s="36">
        <v>1430251.98</v>
      </c>
      <c r="N33" s="36">
        <v>3152415.91</v>
      </c>
      <c r="Q33" s="36">
        <v>1463528.4</v>
      </c>
      <c r="R33" s="36">
        <v>16717424.630000001</v>
      </c>
      <c r="S33" s="36">
        <v>0</v>
      </c>
      <c r="U33" s="36">
        <v>3328941.32</v>
      </c>
      <c r="W33" s="36">
        <v>1608137.42</v>
      </c>
      <c r="Z33" s="36">
        <v>11664978.640000001</v>
      </c>
      <c r="AA33" s="36">
        <v>3155629.01</v>
      </c>
      <c r="AB33" s="46">
        <f t="shared" si="0"/>
        <v>46915496.590000004</v>
      </c>
      <c r="AC33" s="35"/>
      <c r="AD33" s="35"/>
    </row>
    <row r="34" spans="1:45" s="36" customFormat="1" x14ac:dyDescent="0.2">
      <c r="A34" s="44"/>
      <c r="B34" s="32" t="s">
        <v>34</v>
      </c>
      <c r="C34" s="33"/>
      <c r="D34" s="42">
        <v>0</v>
      </c>
      <c r="E34" s="42">
        <v>562754.88</v>
      </c>
      <c r="F34" s="42">
        <v>101452055.3</v>
      </c>
      <c r="G34" s="42">
        <v>0</v>
      </c>
      <c r="H34" s="42"/>
      <c r="I34" s="42">
        <v>59166206.859999999</v>
      </c>
      <c r="J34" s="42"/>
      <c r="K34" s="42">
        <v>80291203.340000004</v>
      </c>
      <c r="L34" s="42">
        <v>757014.37</v>
      </c>
      <c r="M34" s="42">
        <v>58339428.380000003</v>
      </c>
      <c r="N34" s="42">
        <v>30356172.309999999</v>
      </c>
      <c r="O34" s="42"/>
      <c r="P34" s="42"/>
      <c r="Q34" s="42">
        <v>106772654.31</v>
      </c>
      <c r="R34" s="42">
        <v>71161119.510000005</v>
      </c>
      <c r="S34" s="42">
        <v>0</v>
      </c>
      <c r="T34" s="42"/>
      <c r="U34" s="42">
        <v>26634762.109999999</v>
      </c>
      <c r="V34" s="42">
        <v>109730265.69</v>
      </c>
      <c r="W34" s="42">
        <v>59279057.240000002</v>
      </c>
      <c r="X34" s="42">
        <v>-67660919.599999994</v>
      </c>
      <c r="Y34" s="42">
        <v>55924719.990000002</v>
      </c>
      <c r="Z34" s="42">
        <v>11664978.640000001</v>
      </c>
      <c r="AA34" s="42">
        <v>77433934.350000009</v>
      </c>
      <c r="AB34" s="43">
        <f t="shared" si="0"/>
        <v>781865407.67999995</v>
      </c>
      <c r="AC34" s="35"/>
      <c r="AD34" s="35"/>
    </row>
    <row r="35" spans="1:45" s="36" customFormat="1" x14ac:dyDescent="0.2">
      <c r="A35" s="44"/>
      <c r="B35" s="32" t="s">
        <v>42</v>
      </c>
      <c r="C35" s="32" t="s">
        <v>35</v>
      </c>
      <c r="D35" s="42">
        <v>0</v>
      </c>
      <c r="E35" s="42">
        <v>22998474.309999999</v>
      </c>
      <c r="F35" s="42">
        <v>231225869.06999999</v>
      </c>
      <c r="G35" s="42">
        <v>0</v>
      </c>
      <c r="H35" s="42"/>
      <c r="I35" s="42">
        <v>155626856.44</v>
      </c>
      <c r="J35" s="42"/>
      <c r="K35" s="42">
        <v>188040899.44</v>
      </c>
      <c r="L35" s="42">
        <v>33765277.140000001</v>
      </c>
      <c r="M35" s="42">
        <v>128216537.05</v>
      </c>
      <c r="N35" s="42">
        <v>69758184.739999995</v>
      </c>
      <c r="O35" s="42"/>
      <c r="P35" s="42"/>
      <c r="Q35" s="42">
        <v>439272297.50999999</v>
      </c>
      <c r="R35" s="42">
        <v>152288818.88</v>
      </c>
      <c r="S35" s="42">
        <v>0</v>
      </c>
      <c r="T35" s="42"/>
      <c r="U35" s="42">
        <v>304376468.56</v>
      </c>
      <c r="V35" s="42">
        <v>245305301.43000001</v>
      </c>
      <c r="W35" s="42">
        <v>145772506.66</v>
      </c>
      <c r="X35" s="42">
        <v>-144980207.75999999</v>
      </c>
      <c r="Y35" s="42">
        <v>156645971.71000001</v>
      </c>
      <c r="Z35" s="42">
        <v>0</v>
      </c>
      <c r="AA35" s="42">
        <v>428466292.35000002</v>
      </c>
      <c r="AB35" s="43">
        <f t="shared" si="0"/>
        <v>2556779547.5300002</v>
      </c>
      <c r="AC35" s="35"/>
      <c r="AD35" s="35"/>
    </row>
    <row r="36" spans="1:45" s="36" customFormat="1" x14ac:dyDescent="0.2">
      <c r="A36" s="44"/>
      <c r="B36" s="32" t="s">
        <v>43</v>
      </c>
      <c r="C36" s="33"/>
      <c r="D36" s="42">
        <v>0</v>
      </c>
      <c r="E36" s="42">
        <v>22998474.309999999</v>
      </c>
      <c r="F36" s="42">
        <v>231225869.06999999</v>
      </c>
      <c r="G36" s="42">
        <v>0</v>
      </c>
      <c r="H36" s="42"/>
      <c r="I36" s="42">
        <v>155626856.44</v>
      </c>
      <c r="J36" s="42"/>
      <c r="K36" s="42">
        <v>188040899.44</v>
      </c>
      <c r="L36" s="42">
        <v>33765277.140000001</v>
      </c>
      <c r="M36" s="42">
        <v>128216537.05</v>
      </c>
      <c r="N36" s="42">
        <v>69758184.739999995</v>
      </c>
      <c r="O36" s="42"/>
      <c r="P36" s="42"/>
      <c r="Q36" s="42">
        <v>439272297.50999999</v>
      </c>
      <c r="R36" s="42">
        <v>152288818.88</v>
      </c>
      <c r="S36" s="42">
        <v>0</v>
      </c>
      <c r="T36" s="42"/>
      <c r="U36" s="42">
        <v>304376468.56</v>
      </c>
      <c r="V36" s="42">
        <v>245305301.43000001</v>
      </c>
      <c r="W36" s="42">
        <v>145772506.66</v>
      </c>
      <c r="X36" s="42">
        <v>-144980207.75999999</v>
      </c>
      <c r="Y36" s="42">
        <v>156645971.71000001</v>
      </c>
      <c r="Z36" s="42">
        <v>0</v>
      </c>
      <c r="AA36" s="42">
        <v>428466292.35000002</v>
      </c>
      <c r="AB36" s="43">
        <f t="shared" si="0"/>
        <v>2556779547.5300002</v>
      </c>
      <c r="AC36" s="35"/>
      <c r="AD36" s="35"/>
    </row>
    <row r="37" spans="1:45" s="41" customFormat="1" x14ac:dyDescent="0.2">
      <c r="A37" s="37" t="s">
        <v>38</v>
      </c>
      <c r="B37" s="47"/>
      <c r="C37" s="47"/>
      <c r="D37" s="38">
        <v>0</v>
      </c>
      <c r="E37" s="38">
        <v>23561229.189999998</v>
      </c>
      <c r="F37" s="38">
        <v>332677924.37</v>
      </c>
      <c r="G37" s="38">
        <v>0</v>
      </c>
      <c r="H37" s="38"/>
      <c r="I37" s="38">
        <v>214793063.30000001</v>
      </c>
      <c r="J37" s="38"/>
      <c r="K37" s="38">
        <v>268332102.78</v>
      </c>
      <c r="L37" s="38">
        <v>34522291.509999998</v>
      </c>
      <c r="M37" s="38">
        <v>186555965.43000001</v>
      </c>
      <c r="N37" s="38">
        <v>100114357.05</v>
      </c>
      <c r="O37" s="38"/>
      <c r="P37" s="38"/>
      <c r="Q37" s="38">
        <v>546044951.81999993</v>
      </c>
      <c r="R37" s="38">
        <v>223449938.38999999</v>
      </c>
      <c r="S37" s="38">
        <v>0</v>
      </c>
      <c r="T37" s="38"/>
      <c r="U37" s="38">
        <v>331011230.67000002</v>
      </c>
      <c r="V37" s="38">
        <v>355035567.12</v>
      </c>
      <c r="W37" s="38">
        <v>205051563.90000001</v>
      </c>
      <c r="X37" s="38">
        <v>-212641127.35999998</v>
      </c>
      <c r="Y37" s="38">
        <v>212570691.70000002</v>
      </c>
      <c r="Z37" s="38">
        <v>11664978.640000001</v>
      </c>
      <c r="AA37" s="38">
        <v>505900226.70000005</v>
      </c>
      <c r="AB37" s="39">
        <f t="shared" si="0"/>
        <v>3338644955.2099991</v>
      </c>
      <c r="AC37" s="40"/>
      <c r="AD37" s="40"/>
    </row>
    <row r="38" spans="1:45" s="41" customFormat="1" x14ac:dyDescent="0.2">
      <c r="A38" s="48" t="s">
        <v>29</v>
      </c>
      <c r="B38" s="49"/>
      <c r="C38" s="49"/>
      <c r="D38" s="50">
        <f t="shared" ref="D38:AA38" si="1">+D37+D31</f>
        <v>2110090881.5899999</v>
      </c>
      <c r="E38" s="50">
        <f t="shared" si="1"/>
        <v>923808342.24000001</v>
      </c>
      <c r="F38" s="50">
        <f t="shared" si="1"/>
        <v>849640104.61000001</v>
      </c>
      <c r="G38" s="50">
        <f t="shared" si="1"/>
        <v>576046297.61000001</v>
      </c>
      <c r="H38" s="50">
        <f t="shared" si="1"/>
        <v>1137348107.3499999</v>
      </c>
      <c r="I38" s="50">
        <f t="shared" si="1"/>
        <v>624108996.70000005</v>
      </c>
      <c r="J38" s="50">
        <f t="shared" si="1"/>
        <v>50144938.460000001</v>
      </c>
      <c r="K38" s="50">
        <f t="shared" si="1"/>
        <v>2924201571.4900002</v>
      </c>
      <c r="L38" s="50">
        <f t="shared" si="1"/>
        <v>786898115.17999995</v>
      </c>
      <c r="M38" s="50">
        <f t="shared" si="1"/>
        <v>807613316.54999995</v>
      </c>
      <c r="N38" s="50">
        <f t="shared" si="1"/>
        <v>-1261178198.1000001</v>
      </c>
      <c r="O38" s="50">
        <f t="shared" si="1"/>
        <v>2695551311.5100002</v>
      </c>
      <c r="P38" s="50">
        <f t="shared" si="1"/>
        <v>222541777.10000002</v>
      </c>
      <c r="Q38" s="50">
        <f t="shared" si="1"/>
        <v>644868036.20999992</v>
      </c>
      <c r="R38" s="50">
        <f t="shared" si="1"/>
        <v>2857979001.6999998</v>
      </c>
      <c r="S38" s="50">
        <f t="shared" si="1"/>
        <v>443064860.5</v>
      </c>
      <c r="T38" s="50">
        <f t="shared" si="1"/>
        <v>339921760.71000004</v>
      </c>
      <c r="U38" s="50">
        <f t="shared" si="1"/>
        <v>1523714522.24</v>
      </c>
      <c r="V38" s="50">
        <f t="shared" si="1"/>
        <v>896065687.54000008</v>
      </c>
      <c r="W38" s="50">
        <f t="shared" si="1"/>
        <v>2120926396.5599999</v>
      </c>
      <c r="X38" s="50">
        <f t="shared" si="1"/>
        <v>2768951547.4500003</v>
      </c>
      <c r="Y38" s="50">
        <f t="shared" si="1"/>
        <v>1214598526.05</v>
      </c>
      <c r="Z38" s="50">
        <f t="shared" si="1"/>
        <v>1254788009.4000001</v>
      </c>
      <c r="AA38" s="50">
        <f t="shared" si="1"/>
        <v>3163434698.2200003</v>
      </c>
      <c r="AB38" s="51">
        <f t="shared" si="0"/>
        <v>29675128608.870003</v>
      </c>
      <c r="AC38" s="40"/>
      <c r="AD38" s="40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7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7"/>
    </row>
    <row r="41" spans="1:45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</row>
    <row r="42" spans="1:45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</row>
    <row r="43" spans="1:45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</row>
    <row r="44" spans="1:45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</row>
    <row r="45" spans="1:45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</row>
    <row r="46" spans="1:45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</row>
    <row r="47" spans="1:45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</row>
    <row r="48" spans="1:45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</row>
    <row r="49" spans="1:45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</row>
    <row r="50" spans="1:45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</row>
    <row r="51" spans="1:45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</row>
    <row r="52" spans="1:45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</row>
    <row r="53" spans="1:45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</row>
    <row r="54" spans="1:45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</row>
    <row r="55" spans="1:45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</row>
    <row r="56" spans="1:45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</row>
    <row r="57" spans="1:45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</row>
    <row r="58" spans="1:45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</row>
    <row r="59" spans="1:45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</row>
    <row r="60" spans="1:45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</row>
    <row r="61" spans="1:45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</row>
    <row r="62" spans="1:45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</row>
    <row r="63" spans="1:45" x14ac:dyDescent="0.2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/>
  </sheetViews>
  <sheetFormatPr baseColWidth="10" defaultColWidth="9.140625" defaultRowHeight="12.75" x14ac:dyDescent="0.2"/>
  <cols>
    <col min="1" max="1" width="25.28515625" style="28" customWidth="1"/>
    <col min="2" max="2" width="31.85546875" style="28" bestFit="1" customWidth="1"/>
    <col min="3" max="3" width="24.85546875" style="28" customWidth="1"/>
    <col min="4" max="4" width="10.85546875" style="28" customWidth="1"/>
    <col min="5" max="6" width="12.28515625" style="28" bestFit="1" customWidth="1"/>
    <col min="7" max="7" width="11.42578125" style="28" customWidth="1"/>
    <col min="8" max="9" width="12.28515625" style="28" bestFit="1" customWidth="1"/>
    <col min="10" max="27" width="12.28515625" style="28" customWidth="1"/>
    <col min="28" max="29" width="13.28515625" style="28" customWidth="1"/>
    <col min="30" max="32" width="14.140625" style="28" bestFit="1" customWidth="1"/>
    <col min="33" max="33" width="13.28515625" style="28" customWidth="1"/>
    <col min="34" max="43" width="14.140625" style="28" bestFit="1" customWidth="1"/>
    <col min="44" max="44" width="13.28515625" style="28" bestFit="1" customWidth="1"/>
    <col min="45" max="45" width="13.7109375" style="28" bestFit="1" customWidth="1"/>
    <col min="46" max="16384" width="9.140625" style="28"/>
  </cols>
  <sheetData>
    <row r="1" spans="1:27" s="31" customFormat="1" ht="15" customHeight="1" x14ac:dyDescent="0.25">
      <c r="A1" s="1" t="s">
        <v>87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s="31" customFormat="1" ht="15" customHeight="1" x14ac:dyDescent="0.25">
      <c r="A2" s="1" t="s">
        <v>119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s="31" customFormat="1" ht="15" customHeight="1" x14ac:dyDescent="0.25">
      <c r="A3" s="30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31" customFormat="1" ht="15" customHeight="1" x14ac:dyDescent="0.25">
      <c r="A4" s="30" t="s">
        <v>1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s="31" customFormat="1" ht="15" customHeight="1" x14ac:dyDescent="0.25">
      <c r="A5" s="30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s="31" customFormat="1" ht="15" customHeight="1" x14ac:dyDescent="0.25">
      <c r="A6" s="2" t="s">
        <v>13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s="31" customFormat="1" ht="15" customHeight="1" x14ac:dyDescent="0.25">
      <c r="A7" s="30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s="31" customFormat="1" ht="15" customHeight="1" x14ac:dyDescent="0.25">
      <c r="A8" s="30" t="s">
        <v>14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s="31" customFormat="1" ht="15" customHeight="1" x14ac:dyDescent="0.25">
      <c r="A9" s="30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s="31" customFormat="1" ht="15" customHeight="1" x14ac:dyDescent="0.25">
      <c r="A10" s="1" t="s">
        <v>39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s="31" customFormat="1" ht="15" customHeight="1" x14ac:dyDescent="0.25">
      <c r="A11" s="58" t="s">
        <v>120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4" spans="1:27" hidden="1" x14ac:dyDescent="0.2">
      <c r="A14" s="25" t="s">
        <v>23</v>
      </c>
      <c r="B14" s="26" t="s">
        <v>17</v>
      </c>
    </row>
    <row r="15" spans="1:27" hidden="1" x14ac:dyDescent="0.2">
      <c r="A15" s="25" t="s">
        <v>24</v>
      </c>
      <c r="B15" s="26" t="s">
        <v>17</v>
      </c>
    </row>
    <row r="16" spans="1:27" hidden="1" x14ac:dyDescent="0.2">
      <c r="A16" s="25" t="s">
        <v>16</v>
      </c>
      <c r="B16" s="26" t="s">
        <v>17</v>
      </c>
    </row>
    <row r="17" spans="1:30" hidden="1" x14ac:dyDescent="0.2">
      <c r="A17" s="25" t="s">
        <v>18</v>
      </c>
      <c r="B17" s="26" t="s">
        <v>17</v>
      </c>
    </row>
    <row r="18" spans="1:30" hidden="1" x14ac:dyDescent="0.2">
      <c r="A18" s="25" t="s">
        <v>19</v>
      </c>
      <c r="B18" s="26" t="s">
        <v>17</v>
      </c>
    </row>
    <row r="19" spans="1:30" hidden="1" x14ac:dyDescent="0.2">
      <c r="A19" s="25" t="s">
        <v>27</v>
      </c>
      <c r="B19" s="26" t="s">
        <v>17</v>
      </c>
    </row>
    <row r="20" spans="1:30" hidden="1" x14ac:dyDescent="0.2">
      <c r="A20" s="25" t="s">
        <v>20</v>
      </c>
      <c r="B20" s="26" t="s">
        <v>17</v>
      </c>
    </row>
    <row r="21" spans="1:30" hidden="1" x14ac:dyDescent="0.2">
      <c r="A21" s="25" t="s">
        <v>21</v>
      </c>
      <c r="B21" s="26" t="s">
        <v>17</v>
      </c>
    </row>
    <row r="22" spans="1:30" hidden="1" x14ac:dyDescent="0.2">
      <c r="A22" s="25" t="s">
        <v>22</v>
      </c>
      <c r="B22" s="26" t="s">
        <v>17</v>
      </c>
    </row>
    <row r="24" spans="1:30" s="36" customFormat="1" x14ac:dyDescent="0.2">
      <c r="A24" s="32" t="s">
        <v>44</v>
      </c>
      <c r="B24" s="33"/>
      <c r="C24" s="33"/>
      <c r="D24" s="32" t="s">
        <v>25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  <c r="AC24" s="35"/>
      <c r="AD24" s="35"/>
    </row>
    <row r="25" spans="1:30" s="41" customFormat="1" x14ac:dyDescent="0.2">
      <c r="A25" s="37" t="s">
        <v>26</v>
      </c>
      <c r="B25" s="37" t="s">
        <v>41</v>
      </c>
      <c r="C25" s="37" t="s">
        <v>28</v>
      </c>
      <c r="D25" s="38" t="s">
        <v>79</v>
      </c>
      <c r="E25" s="38" t="s">
        <v>80</v>
      </c>
      <c r="F25" s="38" t="s">
        <v>81</v>
      </c>
      <c r="G25" s="52" t="s">
        <v>83</v>
      </c>
      <c r="H25" s="52" t="s">
        <v>84</v>
      </c>
      <c r="I25" s="52" t="s">
        <v>85</v>
      </c>
      <c r="J25" s="52" t="s">
        <v>88</v>
      </c>
      <c r="K25" s="52" t="s">
        <v>89</v>
      </c>
      <c r="L25" s="52" t="s">
        <v>90</v>
      </c>
      <c r="M25" s="52" t="s">
        <v>91</v>
      </c>
      <c r="N25" s="52" t="s">
        <v>92</v>
      </c>
      <c r="O25" s="52" t="s">
        <v>93</v>
      </c>
      <c r="P25" s="52" t="s">
        <v>94</v>
      </c>
      <c r="Q25" s="52" t="s">
        <v>95</v>
      </c>
      <c r="R25" s="52" t="s">
        <v>96</v>
      </c>
      <c r="S25" s="52" t="s">
        <v>97</v>
      </c>
      <c r="T25" s="52" t="s">
        <v>98</v>
      </c>
      <c r="U25" s="52" t="s">
        <v>99</v>
      </c>
      <c r="V25" s="52" t="s">
        <v>110</v>
      </c>
      <c r="W25" s="52" t="s">
        <v>111</v>
      </c>
      <c r="X25" s="52" t="s">
        <v>112</v>
      </c>
      <c r="Y25" s="52" t="s">
        <v>121</v>
      </c>
      <c r="Z25" s="52" t="s">
        <v>122</v>
      </c>
      <c r="AA25" s="52" t="s">
        <v>123</v>
      </c>
      <c r="AB25" s="39" t="s">
        <v>29</v>
      </c>
      <c r="AC25" s="40"/>
      <c r="AD25" s="40"/>
    </row>
    <row r="26" spans="1:30" s="36" customFormat="1" x14ac:dyDescent="0.2">
      <c r="A26" s="32" t="s">
        <v>30</v>
      </c>
      <c r="B26" s="32" t="s">
        <v>31</v>
      </c>
      <c r="C26" s="32" t="s">
        <v>32</v>
      </c>
      <c r="D26" s="42">
        <v>399293519.07999998</v>
      </c>
      <c r="E26" s="42">
        <v>1682272327.22</v>
      </c>
      <c r="F26" s="42">
        <v>1001737468.28</v>
      </c>
      <c r="G26" s="42">
        <v>291121756.76999998</v>
      </c>
      <c r="H26" s="42">
        <v>255506477.34</v>
      </c>
      <c r="I26" s="42">
        <v>663504829.75999999</v>
      </c>
      <c r="J26" s="42">
        <v>4650827.87</v>
      </c>
      <c r="K26" s="42">
        <v>137353065.68000001</v>
      </c>
      <c r="L26" s="42">
        <v>440456899.57999998</v>
      </c>
      <c r="M26" s="42">
        <v>303732217.44999999</v>
      </c>
      <c r="N26" s="42">
        <v>228840788.94999999</v>
      </c>
      <c r="O26" s="42">
        <v>506485046.19999999</v>
      </c>
      <c r="P26" s="42">
        <v>1901405178.72</v>
      </c>
      <c r="Q26" s="42">
        <v>51797563.5</v>
      </c>
      <c r="R26" s="42">
        <v>2598082277.5</v>
      </c>
      <c r="S26" s="42">
        <v>248860759.59</v>
      </c>
      <c r="T26" s="42">
        <v>110937229.33</v>
      </c>
      <c r="U26" s="42">
        <v>978151615.49000001</v>
      </c>
      <c r="V26" s="42">
        <v>72649578.549999997</v>
      </c>
      <c r="W26" s="42">
        <v>1009107057.13</v>
      </c>
      <c r="X26" s="42">
        <v>850655595.94000006</v>
      </c>
      <c r="Y26" s="42">
        <v>469665828.44</v>
      </c>
      <c r="Z26" s="42">
        <v>263241533.03</v>
      </c>
      <c r="AA26" s="42">
        <v>3171074225.25</v>
      </c>
      <c r="AB26" s="43">
        <f>SUM(D26:AA26)</f>
        <v>17640583666.650002</v>
      </c>
      <c r="AC26" s="35"/>
      <c r="AD26" s="35"/>
    </row>
    <row r="27" spans="1:30" s="36" customFormat="1" x14ac:dyDescent="0.2">
      <c r="A27" s="44"/>
      <c r="B27" s="44"/>
      <c r="C27" s="45" t="s">
        <v>33</v>
      </c>
      <c r="D27" s="36">
        <v>17212.5</v>
      </c>
      <c r="E27" s="36">
        <v>1894210.46</v>
      </c>
      <c r="F27" s="36">
        <v>40092.42</v>
      </c>
      <c r="G27" s="36">
        <v>1913040.72</v>
      </c>
      <c r="H27" s="36">
        <v>24329.31</v>
      </c>
      <c r="I27" s="36">
        <v>1163985.8400000001</v>
      </c>
      <c r="J27" s="36">
        <v>8964.98</v>
      </c>
      <c r="K27" s="36">
        <v>7841.25</v>
      </c>
      <c r="L27" s="36">
        <v>55957.64</v>
      </c>
      <c r="M27" s="36">
        <v>3766402.31</v>
      </c>
      <c r="N27" s="36">
        <v>-112052.71</v>
      </c>
      <c r="O27" s="36">
        <v>5216746.18</v>
      </c>
      <c r="P27" s="36">
        <v>142058376.72999999</v>
      </c>
      <c r="Q27" s="36">
        <v>1225364.47</v>
      </c>
      <c r="R27" s="36">
        <v>6241235.0599999996</v>
      </c>
      <c r="S27" s="36">
        <v>1005.66</v>
      </c>
      <c r="T27" s="36">
        <v>773.02</v>
      </c>
      <c r="U27" s="36">
        <v>2853042.5</v>
      </c>
      <c r="V27" s="36">
        <v>-302411.84999999998</v>
      </c>
      <c r="W27" s="36">
        <v>-580524.38</v>
      </c>
      <c r="X27" s="36">
        <v>677810.54</v>
      </c>
      <c r="Y27" s="36">
        <v>28634502.539999999</v>
      </c>
      <c r="Z27" s="36">
        <v>170044.11</v>
      </c>
      <c r="AA27" s="36">
        <v>15571.03</v>
      </c>
      <c r="AB27" s="46">
        <f t="shared" ref="AB27:AB38" si="0">SUM(D27:AA27)</f>
        <v>194991520.33000001</v>
      </c>
      <c r="AC27" s="35"/>
      <c r="AD27" s="35"/>
    </row>
    <row r="28" spans="1:30" s="36" customFormat="1" x14ac:dyDescent="0.2">
      <c r="A28" s="44"/>
      <c r="B28" s="32" t="s">
        <v>34</v>
      </c>
      <c r="C28" s="33"/>
      <c r="D28" s="42">
        <v>399310731.57999998</v>
      </c>
      <c r="E28" s="42">
        <v>1684166537.6800001</v>
      </c>
      <c r="F28" s="42">
        <v>1001777560.6999999</v>
      </c>
      <c r="G28" s="42">
        <v>293034797.49000001</v>
      </c>
      <c r="H28" s="42">
        <v>255530806.65000001</v>
      </c>
      <c r="I28" s="42">
        <v>664668815.60000002</v>
      </c>
      <c r="J28" s="42">
        <v>4659792.8500000006</v>
      </c>
      <c r="K28" s="42">
        <v>137360906.93000001</v>
      </c>
      <c r="L28" s="42">
        <v>440512857.21999997</v>
      </c>
      <c r="M28" s="42">
        <v>307498619.75999999</v>
      </c>
      <c r="N28" s="42">
        <v>228728736.23999998</v>
      </c>
      <c r="O28" s="42">
        <v>511701792.38</v>
      </c>
      <c r="P28" s="42">
        <v>2043463555.45</v>
      </c>
      <c r="Q28" s="42">
        <v>53022927.969999999</v>
      </c>
      <c r="R28" s="42">
        <v>2604323512.5599999</v>
      </c>
      <c r="S28" s="42">
        <v>248861765.25</v>
      </c>
      <c r="T28" s="42">
        <v>110938002.34999999</v>
      </c>
      <c r="U28" s="42">
        <v>981004657.99000001</v>
      </c>
      <c r="V28" s="42">
        <v>72347166.700000003</v>
      </c>
      <c r="W28" s="42">
        <v>1008526532.75</v>
      </c>
      <c r="X28" s="42">
        <v>851333406.48000002</v>
      </c>
      <c r="Y28" s="42">
        <v>498300330.98000002</v>
      </c>
      <c r="Z28" s="42">
        <v>263411577.14000002</v>
      </c>
      <c r="AA28" s="42">
        <v>3171089796.2800002</v>
      </c>
      <c r="AB28" s="43">
        <f t="shared" si="0"/>
        <v>17835575186.98</v>
      </c>
      <c r="AC28" s="35"/>
      <c r="AD28" s="35"/>
    </row>
    <row r="29" spans="1:30" s="36" customFormat="1" x14ac:dyDescent="0.2">
      <c r="A29" s="44"/>
      <c r="B29" s="32" t="s">
        <v>42</v>
      </c>
      <c r="C29" s="32" t="s">
        <v>35</v>
      </c>
      <c r="D29" s="42">
        <v>104873900.01000001</v>
      </c>
      <c r="E29" s="42">
        <v>40741924.560000002</v>
      </c>
      <c r="F29" s="42">
        <v>270445237.39999998</v>
      </c>
      <c r="G29" s="42">
        <v>283011500.12</v>
      </c>
      <c r="H29" s="42">
        <v>321108414.56</v>
      </c>
      <c r="I29" s="42">
        <v>305356003.94</v>
      </c>
      <c r="J29" s="42">
        <v>45485145.609999999</v>
      </c>
      <c r="K29" s="42">
        <v>572891374.27999997</v>
      </c>
      <c r="L29" s="42">
        <v>311862966.44999999</v>
      </c>
      <c r="M29" s="42">
        <v>313558731.36000001</v>
      </c>
      <c r="N29" s="42">
        <v>355595896.11000001</v>
      </c>
      <c r="O29" s="42">
        <v>324002443.72000003</v>
      </c>
      <c r="P29" s="42">
        <v>38925297.060000002</v>
      </c>
      <c r="Q29" s="42">
        <v>36671160.170000002</v>
      </c>
      <c r="R29" s="42">
        <v>37924390.469999999</v>
      </c>
      <c r="S29" s="42">
        <v>194203095.25</v>
      </c>
      <c r="T29" s="42">
        <v>228983758.36000001</v>
      </c>
      <c r="U29" s="42">
        <v>211698633.58000001</v>
      </c>
      <c r="V29" s="42">
        <v>468682953.72000003</v>
      </c>
      <c r="W29" s="42">
        <v>494199690.69</v>
      </c>
      <c r="X29" s="42">
        <v>2543407877.5500002</v>
      </c>
      <c r="Y29" s="42">
        <v>503727503.37</v>
      </c>
      <c r="Z29" s="42">
        <v>261493872.69</v>
      </c>
      <c r="AA29" s="42">
        <v>204662256.16999999</v>
      </c>
      <c r="AB29" s="43">
        <f t="shared" si="0"/>
        <v>8473514027.1999989</v>
      </c>
      <c r="AC29" s="35"/>
      <c r="AD29" s="35"/>
    </row>
    <row r="30" spans="1:30" s="36" customFormat="1" x14ac:dyDescent="0.2">
      <c r="A30" s="44"/>
      <c r="B30" s="32" t="s">
        <v>43</v>
      </c>
      <c r="C30" s="33"/>
      <c r="D30" s="42">
        <v>104873900.01000001</v>
      </c>
      <c r="E30" s="42">
        <v>40741924.560000002</v>
      </c>
      <c r="F30" s="42">
        <v>270445237.39999998</v>
      </c>
      <c r="G30" s="42">
        <v>283011500.12</v>
      </c>
      <c r="H30" s="42">
        <v>321108414.56</v>
      </c>
      <c r="I30" s="42">
        <v>305356003.94</v>
      </c>
      <c r="J30" s="42">
        <v>45485145.609999999</v>
      </c>
      <c r="K30" s="42">
        <v>572891374.27999997</v>
      </c>
      <c r="L30" s="42">
        <v>311862966.44999999</v>
      </c>
      <c r="M30" s="42">
        <v>313558731.36000001</v>
      </c>
      <c r="N30" s="42">
        <v>355595896.11000001</v>
      </c>
      <c r="O30" s="42">
        <v>324002443.72000003</v>
      </c>
      <c r="P30" s="42">
        <v>38925297.060000002</v>
      </c>
      <c r="Q30" s="42">
        <v>36671160.170000002</v>
      </c>
      <c r="R30" s="42">
        <v>37924390.469999999</v>
      </c>
      <c r="S30" s="42">
        <v>194203095.25</v>
      </c>
      <c r="T30" s="42">
        <v>228983758.36000001</v>
      </c>
      <c r="U30" s="42">
        <v>211698633.58000001</v>
      </c>
      <c r="V30" s="42">
        <v>468682953.72000003</v>
      </c>
      <c r="W30" s="42">
        <v>494199690.69</v>
      </c>
      <c r="X30" s="42">
        <v>2543407877.5500002</v>
      </c>
      <c r="Y30" s="42">
        <v>503727503.37</v>
      </c>
      <c r="Z30" s="42">
        <v>261493872.69</v>
      </c>
      <c r="AA30" s="42">
        <v>204662256.16999999</v>
      </c>
      <c r="AB30" s="43">
        <f t="shared" si="0"/>
        <v>8473514027.1999989</v>
      </c>
      <c r="AC30" s="35"/>
      <c r="AD30" s="35"/>
    </row>
    <row r="31" spans="1:30" s="41" customFormat="1" x14ac:dyDescent="0.2">
      <c r="A31" s="37" t="s">
        <v>36</v>
      </c>
      <c r="B31" s="47"/>
      <c r="C31" s="47"/>
      <c r="D31" s="38">
        <v>504184631.58999997</v>
      </c>
      <c r="E31" s="38">
        <v>1724908462.24</v>
      </c>
      <c r="F31" s="38">
        <v>1272222798.0999999</v>
      </c>
      <c r="G31" s="38">
        <v>576046297.61000001</v>
      </c>
      <c r="H31" s="38">
        <v>576639221.21000004</v>
      </c>
      <c r="I31" s="38">
        <v>970024819.53999996</v>
      </c>
      <c r="J31" s="38">
        <v>50144938.460000001</v>
      </c>
      <c r="K31" s="38">
        <v>710252281.21000004</v>
      </c>
      <c r="L31" s="38">
        <v>752375823.66999996</v>
      </c>
      <c r="M31" s="38">
        <v>621057351.12</v>
      </c>
      <c r="N31" s="38">
        <v>584324632.35000002</v>
      </c>
      <c r="O31" s="38">
        <v>835704236.10000002</v>
      </c>
      <c r="P31" s="38">
        <v>2082388852.51</v>
      </c>
      <c r="Q31" s="38">
        <v>89694088.140000001</v>
      </c>
      <c r="R31" s="38">
        <v>2642247903.0299997</v>
      </c>
      <c r="S31" s="38">
        <v>443064860.5</v>
      </c>
      <c r="T31" s="38">
        <v>339921760.71000004</v>
      </c>
      <c r="U31" s="38">
        <v>1192703291.5699999</v>
      </c>
      <c r="V31" s="38">
        <v>541030120.42000008</v>
      </c>
      <c r="W31" s="38">
        <v>1502726223.4400001</v>
      </c>
      <c r="X31" s="38">
        <v>3394741284.0300002</v>
      </c>
      <c r="Y31" s="38">
        <v>1002027834.35</v>
      </c>
      <c r="Z31" s="38">
        <v>524905449.83000004</v>
      </c>
      <c r="AA31" s="38">
        <v>3375752052.4500003</v>
      </c>
      <c r="AB31" s="39">
        <f t="shared" si="0"/>
        <v>26309089214.18</v>
      </c>
      <c r="AC31" s="40"/>
      <c r="AD31" s="40"/>
    </row>
    <row r="32" spans="1:30" s="36" customFormat="1" x14ac:dyDescent="0.2">
      <c r="A32" s="32" t="s">
        <v>37</v>
      </c>
      <c r="B32" s="32" t="s">
        <v>31</v>
      </c>
      <c r="C32" s="32" t="s">
        <v>32</v>
      </c>
      <c r="D32" s="42">
        <v>0</v>
      </c>
      <c r="E32" s="42">
        <v>562754.88</v>
      </c>
      <c r="F32" s="42">
        <v>98514346.489999995</v>
      </c>
      <c r="G32" s="42">
        <v>0</v>
      </c>
      <c r="H32" s="42"/>
      <c r="I32" s="42">
        <v>56294556.130000003</v>
      </c>
      <c r="J32" s="42"/>
      <c r="K32" s="42">
        <v>78860951.359999999</v>
      </c>
      <c r="L32" s="42">
        <v>757014.37</v>
      </c>
      <c r="M32" s="42">
        <v>58339428.380000003</v>
      </c>
      <c r="N32" s="42">
        <v>27203756.399999999</v>
      </c>
      <c r="O32" s="42"/>
      <c r="P32" s="42"/>
      <c r="Q32" s="42">
        <v>105309125.91</v>
      </c>
      <c r="R32" s="42">
        <v>53113509.090000004</v>
      </c>
      <c r="S32" s="42">
        <v>0</v>
      </c>
      <c r="T32" s="42"/>
      <c r="U32" s="42">
        <v>23305820.789999999</v>
      </c>
      <c r="V32" s="42">
        <v>36576755.229999997</v>
      </c>
      <c r="W32" s="42">
        <v>57670919.82</v>
      </c>
      <c r="X32" s="42">
        <v>5492590.8600000003</v>
      </c>
      <c r="Y32" s="42">
        <v>1115624.2</v>
      </c>
      <c r="Z32" s="42">
        <v>54809095.789999999</v>
      </c>
      <c r="AA32" s="42">
        <v>74278305.340000004</v>
      </c>
      <c r="AB32" s="43">
        <f t="shared" si="0"/>
        <v>732204555.04000008</v>
      </c>
      <c r="AC32" s="35"/>
      <c r="AD32" s="35"/>
    </row>
    <row r="33" spans="1:45" s="36" customFormat="1" x14ac:dyDescent="0.2">
      <c r="A33" s="44"/>
      <c r="B33" s="44"/>
      <c r="C33" s="45" t="s">
        <v>33</v>
      </c>
      <c r="D33" s="36">
        <v>0</v>
      </c>
      <c r="F33" s="36">
        <v>1522538.55</v>
      </c>
      <c r="G33" s="36">
        <v>0</v>
      </c>
      <c r="I33" s="36">
        <v>2871650.73</v>
      </c>
      <c r="K33" s="36">
        <v>1430251.98</v>
      </c>
      <c r="N33" s="36">
        <v>3152415.91</v>
      </c>
      <c r="Q33" s="36">
        <v>1463528.4</v>
      </c>
      <c r="R33" s="36">
        <v>16717424.630000001</v>
      </c>
      <c r="S33" s="36">
        <v>0</v>
      </c>
      <c r="U33" s="36">
        <v>3328941.32</v>
      </c>
      <c r="W33" s="36">
        <v>1608137.42</v>
      </c>
      <c r="Z33" s="36">
        <v>11664978.640000001</v>
      </c>
      <c r="AA33" s="36">
        <v>3155629.01</v>
      </c>
      <c r="AB33" s="46">
        <f t="shared" si="0"/>
        <v>46915496.590000004</v>
      </c>
      <c r="AC33" s="35"/>
      <c r="AD33" s="35"/>
    </row>
    <row r="34" spans="1:45" s="36" customFormat="1" x14ac:dyDescent="0.2">
      <c r="A34" s="44"/>
      <c r="B34" s="32" t="s">
        <v>34</v>
      </c>
      <c r="C34" s="33"/>
      <c r="D34" s="42">
        <v>0</v>
      </c>
      <c r="E34" s="42">
        <v>562754.88</v>
      </c>
      <c r="F34" s="42">
        <v>100036885.03999999</v>
      </c>
      <c r="G34" s="42">
        <v>0</v>
      </c>
      <c r="H34" s="42"/>
      <c r="I34" s="42">
        <v>59166206.859999999</v>
      </c>
      <c r="J34" s="42"/>
      <c r="K34" s="42">
        <v>80291203.340000004</v>
      </c>
      <c r="L34" s="42">
        <v>757014.37</v>
      </c>
      <c r="M34" s="42">
        <v>58339428.380000003</v>
      </c>
      <c r="N34" s="42">
        <v>30356172.309999999</v>
      </c>
      <c r="O34" s="42"/>
      <c r="P34" s="42"/>
      <c r="Q34" s="42">
        <v>106772654.31</v>
      </c>
      <c r="R34" s="42">
        <v>69830933.719999999</v>
      </c>
      <c r="S34" s="42">
        <v>0</v>
      </c>
      <c r="T34" s="42"/>
      <c r="U34" s="42">
        <v>26634762.109999999</v>
      </c>
      <c r="V34" s="42">
        <v>36576755.229999997</v>
      </c>
      <c r="W34" s="42">
        <v>59279057.240000002</v>
      </c>
      <c r="X34" s="42">
        <v>5492590.8600000003</v>
      </c>
      <c r="Y34" s="42">
        <v>1115624.2</v>
      </c>
      <c r="Z34" s="42">
        <v>66474074.43</v>
      </c>
      <c r="AA34" s="42">
        <v>77433934.350000009</v>
      </c>
      <c r="AB34" s="43">
        <f t="shared" si="0"/>
        <v>779120051.63000011</v>
      </c>
      <c r="AC34" s="35"/>
      <c r="AD34" s="35"/>
    </row>
    <row r="35" spans="1:45" s="36" customFormat="1" x14ac:dyDescent="0.2">
      <c r="A35" s="44"/>
      <c r="B35" s="32" t="s">
        <v>42</v>
      </c>
      <c r="C35" s="32" t="s">
        <v>35</v>
      </c>
      <c r="D35" s="42">
        <v>0</v>
      </c>
      <c r="E35" s="42">
        <v>22998474.309999999</v>
      </c>
      <c r="F35" s="42">
        <v>202094880.5</v>
      </c>
      <c r="G35" s="42">
        <v>0</v>
      </c>
      <c r="H35" s="42"/>
      <c r="I35" s="42">
        <v>155626856.44</v>
      </c>
      <c r="J35" s="42"/>
      <c r="K35" s="42">
        <v>188040899.44</v>
      </c>
      <c r="L35" s="42">
        <v>33765277.140000001</v>
      </c>
      <c r="M35" s="42">
        <v>128216537.05</v>
      </c>
      <c r="N35" s="42">
        <v>69758184.739999995</v>
      </c>
      <c r="O35" s="42"/>
      <c r="P35" s="42"/>
      <c r="Q35" s="42">
        <v>439272297.50999999</v>
      </c>
      <c r="R35" s="42">
        <v>133833350.75</v>
      </c>
      <c r="S35" s="42">
        <v>0</v>
      </c>
      <c r="T35" s="42"/>
      <c r="U35" s="42">
        <v>304376468.56</v>
      </c>
      <c r="V35" s="42">
        <v>81768433.810000002</v>
      </c>
      <c r="W35" s="42">
        <v>145772506.66</v>
      </c>
      <c r="X35" s="42">
        <v>18556659.859999999</v>
      </c>
      <c r="Y35" s="42">
        <v>156645971.71000001</v>
      </c>
      <c r="Z35" s="42">
        <v>0</v>
      </c>
      <c r="AA35" s="42">
        <v>428466292.35000002</v>
      </c>
      <c r="AB35" s="43">
        <f t="shared" si="0"/>
        <v>2509193090.8299999</v>
      </c>
      <c r="AC35" s="35"/>
      <c r="AD35" s="35"/>
    </row>
    <row r="36" spans="1:45" s="36" customFormat="1" x14ac:dyDescent="0.2">
      <c r="A36" s="44"/>
      <c r="B36" s="32" t="s">
        <v>43</v>
      </c>
      <c r="C36" s="33"/>
      <c r="D36" s="42">
        <v>0</v>
      </c>
      <c r="E36" s="42">
        <v>22998474.309999999</v>
      </c>
      <c r="F36" s="42">
        <v>202094880.5</v>
      </c>
      <c r="G36" s="42">
        <v>0</v>
      </c>
      <c r="H36" s="42"/>
      <c r="I36" s="42">
        <v>155626856.44</v>
      </c>
      <c r="J36" s="42"/>
      <c r="K36" s="42">
        <v>188040899.44</v>
      </c>
      <c r="L36" s="42">
        <v>33765277.140000001</v>
      </c>
      <c r="M36" s="42">
        <v>128216537.05</v>
      </c>
      <c r="N36" s="42">
        <v>69758184.739999995</v>
      </c>
      <c r="O36" s="42"/>
      <c r="P36" s="42"/>
      <c r="Q36" s="42">
        <v>439272297.50999999</v>
      </c>
      <c r="R36" s="42">
        <v>133833350.75</v>
      </c>
      <c r="S36" s="42">
        <v>0</v>
      </c>
      <c r="T36" s="42"/>
      <c r="U36" s="42">
        <v>304376468.56</v>
      </c>
      <c r="V36" s="42">
        <v>81768433.810000002</v>
      </c>
      <c r="W36" s="42">
        <v>145772506.66</v>
      </c>
      <c r="X36" s="42">
        <v>18556659.859999999</v>
      </c>
      <c r="Y36" s="42">
        <v>156645971.71000001</v>
      </c>
      <c r="Z36" s="42">
        <v>0</v>
      </c>
      <c r="AA36" s="42">
        <v>428466292.35000002</v>
      </c>
      <c r="AB36" s="43">
        <f t="shared" si="0"/>
        <v>2509193090.8299999</v>
      </c>
      <c r="AC36" s="35"/>
      <c r="AD36" s="35"/>
    </row>
    <row r="37" spans="1:45" s="41" customFormat="1" x14ac:dyDescent="0.2">
      <c r="A37" s="37" t="s">
        <v>38</v>
      </c>
      <c r="B37" s="47"/>
      <c r="C37" s="47"/>
      <c r="D37" s="38">
        <v>0</v>
      </c>
      <c r="E37" s="38">
        <v>23561229.189999998</v>
      </c>
      <c r="F37" s="38">
        <v>302131765.53999996</v>
      </c>
      <c r="G37" s="38">
        <v>0</v>
      </c>
      <c r="H37" s="38"/>
      <c r="I37" s="38">
        <v>214793063.30000001</v>
      </c>
      <c r="J37" s="38"/>
      <c r="K37" s="38">
        <v>268332102.78</v>
      </c>
      <c r="L37" s="38">
        <v>34522291.509999998</v>
      </c>
      <c r="M37" s="38">
        <v>186555965.43000001</v>
      </c>
      <c r="N37" s="38">
        <v>100114357.05</v>
      </c>
      <c r="O37" s="38"/>
      <c r="P37" s="38"/>
      <c r="Q37" s="38">
        <v>546044951.81999993</v>
      </c>
      <c r="R37" s="38">
        <v>203664284.47</v>
      </c>
      <c r="S37" s="38">
        <v>0</v>
      </c>
      <c r="T37" s="38"/>
      <c r="U37" s="38">
        <v>331011230.67000002</v>
      </c>
      <c r="V37" s="38">
        <v>118345189.03999999</v>
      </c>
      <c r="W37" s="38">
        <v>205051563.90000001</v>
      </c>
      <c r="X37" s="38">
        <v>24049250.719999999</v>
      </c>
      <c r="Y37" s="38">
        <v>157761595.91</v>
      </c>
      <c r="Z37" s="38">
        <v>66474074.43</v>
      </c>
      <c r="AA37" s="38">
        <v>505900226.70000005</v>
      </c>
      <c r="AB37" s="39">
        <f t="shared" si="0"/>
        <v>3288313142.4599991</v>
      </c>
      <c r="AC37" s="40"/>
      <c r="AD37" s="40"/>
    </row>
    <row r="38" spans="1:45" s="41" customFormat="1" x14ac:dyDescent="0.2">
      <c r="A38" s="48" t="s">
        <v>29</v>
      </c>
      <c r="B38" s="49"/>
      <c r="C38" s="49"/>
      <c r="D38" s="50">
        <f t="shared" ref="D38:E38" si="1">+D31+D37</f>
        <v>504184631.58999997</v>
      </c>
      <c r="E38" s="50">
        <f t="shared" si="1"/>
        <v>1748469691.4300001</v>
      </c>
      <c r="F38" s="50">
        <f t="shared" ref="F38:AA38" si="2">+F31+F37</f>
        <v>1574354563.6399999</v>
      </c>
      <c r="G38" s="50">
        <f t="shared" si="2"/>
        <v>576046297.61000001</v>
      </c>
      <c r="H38" s="50">
        <f t="shared" si="2"/>
        <v>576639221.21000004</v>
      </c>
      <c r="I38" s="50">
        <f t="shared" si="2"/>
        <v>1184817882.8399999</v>
      </c>
      <c r="J38" s="50">
        <f t="shared" si="2"/>
        <v>50144938.460000001</v>
      </c>
      <c r="K38" s="50">
        <f t="shared" si="2"/>
        <v>978584383.99000001</v>
      </c>
      <c r="L38" s="50">
        <f t="shared" si="2"/>
        <v>786898115.17999995</v>
      </c>
      <c r="M38" s="50">
        <f t="shared" si="2"/>
        <v>807613316.54999995</v>
      </c>
      <c r="N38" s="50">
        <f t="shared" si="2"/>
        <v>684438989.39999998</v>
      </c>
      <c r="O38" s="50">
        <f t="shared" si="2"/>
        <v>835704236.10000002</v>
      </c>
      <c r="P38" s="50">
        <f t="shared" si="2"/>
        <v>2082388852.51</v>
      </c>
      <c r="Q38" s="50">
        <f t="shared" si="2"/>
        <v>635739039.95999992</v>
      </c>
      <c r="R38" s="50">
        <f t="shared" si="2"/>
        <v>2845912187.4999995</v>
      </c>
      <c r="S38" s="50">
        <f t="shared" si="2"/>
        <v>443064860.5</v>
      </c>
      <c r="T38" s="50">
        <f t="shared" si="2"/>
        <v>339921760.71000004</v>
      </c>
      <c r="U38" s="50">
        <f t="shared" si="2"/>
        <v>1523714522.24</v>
      </c>
      <c r="V38" s="50">
        <f t="shared" si="2"/>
        <v>659375309.46000004</v>
      </c>
      <c r="W38" s="50">
        <f t="shared" si="2"/>
        <v>1707777787.3400002</v>
      </c>
      <c r="X38" s="50">
        <f t="shared" si="2"/>
        <v>3418790534.75</v>
      </c>
      <c r="Y38" s="50">
        <f t="shared" si="2"/>
        <v>1159789430.26</v>
      </c>
      <c r="Z38" s="50">
        <f t="shared" si="2"/>
        <v>591379524.25999999</v>
      </c>
      <c r="AA38" s="50">
        <f t="shared" si="2"/>
        <v>3881652279.1500006</v>
      </c>
      <c r="AB38" s="51">
        <f t="shared" si="0"/>
        <v>29597402356.639999</v>
      </c>
      <c r="AC38" s="40"/>
      <c r="AD38" s="40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7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7"/>
    </row>
    <row r="41" spans="1:45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</row>
    <row r="42" spans="1:45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</row>
    <row r="43" spans="1:45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</row>
    <row r="44" spans="1:45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</row>
    <row r="45" spans="1:45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</row>
    <row r="46" spans="1:45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</row>
    <row r="47" spans="1:45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</row>
    <row r="48" spans="1:45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</row>
    <row r="49" spans="1:45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</row>
    <row r="50" spans="1:45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</row>
    <row r="51" spans="1:45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</row>
    <row r="52" spans="1:45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</row>
    <row r="53" spans="1:45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</row>
    <row r="54" spans="1:45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</row>
    <row r="55" spans="1:45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</row>
    <row r="56" spans="1:45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</row>
    <row r="57" spans="1:45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</row>
    <row r="58" spans="1:45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</row>
    <row r="59" spans="1:45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</row>
    <row r="60" spans="1:45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</row>
    <row r="61" spans="1:45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</row>
    <row r="62" spans="1:45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</row>
    <row r="63" spans="1:45" x14ac:dyDescent="0.2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Flujo-Cuatro-Años</vt:lpstr>
      <vt:lpstr>Devengado</vt:lpstr>
      <vt:lpstr>Pagado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2020-05-15T15:53:03Z</cp:lastPrinted>
  <dcterms:created xsi:type="dcterms:W3CDTF">2008-02-21T12:54:27Z</dcterms:created>
  <dcterms:modified xsi:type="dcterms:W3CDTF">2021-11-25T16:37:25Z</dcterms:modified>
</cp:coreProperties>
</file>